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ristian.guerra\Desktop\"/>
    </mc:Choice>
  </mc:AlternateContent>
  <bookViews>
    <workbookView xWindow="0" yWindow="0" windowWidth="28800" windowHeight="12180"/>
  </bookViews>
  <sheets>
    <sheet name="Anexo 1" sheetId="10" r:id="rId1"/>
    <sheet name="VALOR FONASA gc " sheetId="5" state="hidden" r:id="rId2"/>
  </sheets>
  <externalReferences>
    <externalReference r:id="rId3"/>
  </externalReferences>
  <definedNames>
    <definedName name="Consolidado">#REF!</definedName>
    <definedName name="CuentaClinica">[1]!Tabla3[#Data]</definedName>
    <definedName name="HMQEspecial">[1]!Tabla5[#Data]</definedName>
    <definedName name="HMQGeneral">[1]!Tabla4[#Data]</definedName>
    <definedName name="HMQPoblete">[1]!Tabla7[#Data]</definedName>
    <definedName name="HMQPooley">[1]!Tabla6[#Data]</definedName>
    <definedName name="Insumo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6" i="5" l="1"/>
  <c r="K66" i="5"/>
  <c r="L66" i="5"/>
  <c r="N3" i="5" l="1"/>
  <c r="T4" i="5"/>
  <c r="T5" i="5"/>
  <c r="T6" i="5"/>
  <c r="T7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1" i="5"/>
  <c r="T42" i="5"/>
  <c r="T43" i="5"/>
  <c r="T44" i="5"/>
  <c r="T45" i="5"/>
  <c r="T46" i="5"/>
  <c r="T47" i="5"/>
  <c r="T48" i="5"/>
  <c r="T49" i="5"/>
  <c r="T50" i="5"/>
  <c r="T51" i="5"/>
  <c r="T52" i="5"/>
  <c r="T53" i="5"/>
  <c r="T54" i="5"/>
  <c r="T55" i="5"/>
  <c r="T56" i="5"/>
  <c r="T57" i="5"/>
  <c r="T58" i="5"/>
  <c r="T59" i="5"/>
  <c r="T60" i="5"/>
  <c r="T61" i="5"/>
  <c r="T62" i="5"/>
  <c r="T63" i="5"/>
  <c r="T64" i="5"/>
  <c r="T65" i="5"/>
  <c r="T66" i="5"/>
  <c r="T67" i="5"/>
  <c r="T68" i="5"/>
  <c r="T69" i="5"/>
  <c r="T70" i="5"/>
  <c r="T71" i="5"/>
  <c r="T72" i="5"/>
  <c r="T73" i="5"/>
  <c r="T74" i="5"/>
  <c r="T75" i="5"/>
  <c r="T76" i="5"/>
  <c r="T77" i="5"/>
  <c r="T78" i="5"/>
  <c r="T79" i="5"/>
  <c r="T80" i="5"/>
  <c r="T81" i="5"/>
  <c r="T82" i="5"/>
  <c r="T83" i="5"/>
  <c r="T84" i="5"/>
  <c r="T85" i="5"/>
  <c r="T86" i="5"/>
  <c r="T87" i="5"/>
  <c r="T88" i="5"/>
  <c r="T89" i="5"/>
  <c r="T90" i="5"/>
  <c r="T91" i="5"/>
  <c r="T92" i="5"/>
  <c r="T93" i="5"/>
  <c r="T94" i="5"/>
  <c r="T95" i="5"/>
  <c r="T96" i="5"/>
  <c r="T97" i="5"/>
  <c r="T98" i="5"/>
  <c r="T99" i="5"/>
  <c r="T100" i="5"/>
  <c r="T101" i="5"/>
  <c r="T102" i="5"/>
  <c r="T103" i="5"/>
  <c r="T104" i="5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T3" i="5"/>
  <c r="S4" i="5"/>
  <c r="S5" i="5"/>
  <c r="S6" i="5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62" i="5"/>
  <c r="S63" i="5"/>
  <c r="S64" i="5"/>
  <c r="S65" i="5"/>
  <c r="S66" i="5"/>
  <c r="S67" i="5"/>
  <c r="S68" i="5"/>
  <c r="S69" i="5"/>
  <c r="S70" i="5"/>
  <c r="S71" i="5"/>
  <c r="S72" i="5"/>
  <c r="S73" i="5"/>
  <c r="S74" i="5"/>
  <c r="S75" i="5"/>
  <c r="S76" i="5"/>
  <c r="S77" i="5"/>
  <c r="S78" i="5"/>
  <c r="S79" i="5"/>
  <c r="S80" i="5"/>
  <c r="S81" i="5"/>
  <c r="S82" i="5"/>
  <c r="S83" i="5"/>
  <c r="S84" i="5"/>
  <c r="S85" i="5"/>
  <c r="S86" i="5"/>
  <c r="S87" i="5"/>
  <c r="S88" i="5"/>
  <c r="S89" i="5"/>
  <c r="S90" i="5"/>
  <c r="S91" i="5"/>
  <c r="S92" i="5"/>
  <c r="S93" i="5"/>
  <c r="S94" i="5"/>
  <c r="S95" i="5"/>
  <c r="S96" i="5"/>
  <c r="S97" i="5"/>
  <c r="S98" i="5"/>
  <c r="S99" i="5"/>
  <c r="S100" i="5"/>
  <c r="S101" i="5"/>
  <c r="S102" i="5"/>
  <c r="S103" i="5"/>
  <c r="S104" i="5"/>
  <c r="S3" i="5"/>
  <c r="K4" i="5"/>
  <c r="L4" i="5"/>
  <c r="K5" i="5"/>
  <c r="L5" i="5"/>
  <c r="K6" i="5"/>
  <c r="L6" i="5"/>
  <c r="K7" i="5"/>
  <c r="L7" i="5"/>
  <c r="K8" i="5"/>
  <c r="L8" i="5"/>
  <c r="K9" i="5"/>
  <c r="L9" i="5"/>
  <c r="K10" i="5"/>
  <c r="L10" i="5"/>
  <c r="K11" i="5"/>
  <c r="L11" i="5"/>
  <c r="K12" i="5"/>
  <c r="L12" i="5"/>
  <c r="K13" i="5"/>
  <c r="L13" i="5"/>
  <c r="K14" i="5"/>
  <c r="L14" i="5"/>
  <c r="K15" i="5"/>
  <c r="L15" i="5"/>
  <c r="K16" i="5"/>
  <c r="L16" i="5"/>
  <c r="K17" i="5"/>
  <c r="L17" i="5"/>
  <c r="K18" i="5"/>
  <c r="L18" i="5"/>
  <c r="K19" i="5"/>
  <c r="L19" i="5"/>
  <c r="K20" i="5"/>
  <c r="L20" i="5"/>
  <c r="K21" i="5"/>
  <c r="L21" i="5"/>
  <c r="K22" i="5"/>
  <c r="L22" i="5"/>
  <c r="K23" i="5"/>
  <c r="L23" i="5"/>
  <c r="K24" i="5"/>
  <c r="L24" i="5"/>
  <c r="K25" i="5"/>
  <c r="L25" i="5"/>
  <c r="K26" i="5"/>
  <c r="L26" i="5"/>
  <c r="K27" i="5"/>
  <c r="L27" i="5"/>
  <c r="K28" i="5"/>
  <c r="L28" i="5"/>
  <c r="K29" i="5"/>
  <c r="L29" i="5"/>
  <c r="K30" i="5"/>
  <c r="L30" i="5"/>
  <c r="K31" i="5"/>
  <c r="L31" i="5"/>
  <c r="K32" i="5"/>
  <c r="L32" i="5"/>
  <c r="K33" i="5"/>
  <c r="L33" i="5"/>
  <c r="K34" i="5"/>
  <c r="L34" i="5"/>
  <c r="K35" i="5"/>
  <c r="L35" i="5"/>
  <c r="K36" i="5"/>
  <c r="L36" i="5"/>
  <c r="K37" i="5"/>
  <c r="L37" i="5"/>
  <c r="K38" i="5"/>
  <c r="L38" i="5"/>
  <c r="K39" i="5"/>
  <c r="L39" i="5"/>
  <c r="K40" i="5"/>
  <c r="L40" i="5"/>
  <c r="K41" i="5"/>
  <c r="L41" i="5"/>
  <c r="K42" i="5"/>
  <c r="L42" i="5"/>
  <c r="K43" i="5"/>
  <c r="L43" i="5"/>
  <c r="K44" i="5"/>
  <c r="L44" i="5"/>
  <c r="K45" i="5"/>
  <c r="L45" i="5"/>
  <c r="K46" i="5"/>
  <c r="L46" i="5"/>
  <c r="K47" i="5"/>
  <c r="L47" i="5"/>
  <c r="K48" i="5"/>
  <c r="L48" i="5"/>
  <c r="K49" i="5"/>
  <c r="L49" i="5"/>
  <c r="K50" i="5"/>
  <c r="L50" i="5"/>
  <c r="K51" i="5"/>
  <c r="L51" i="5"/>
  <c r="K52" i="5"/>
  <c r="L52" i="5"/>
  <c r="K53" i="5"/>
  <c r="L53" i="5"/>
  <c r="K54" i="5"/>
  <c r="L54" i="5"/>
  <c r="K55" i="5"/>
  <c r="L55" i="5"/>
  <c r="K56" i="5"/>
  <c r="L56" i="5"/>
  <c r="K57" i="5"/>
  <c r="L57" i="5"/>
  <c r="K58" i="5"/>
  <c r="L58" i="5"/>
  <c r="K59" i="5"/>
  <c r="L59" i="5"/>
  <c r="K60" i="5"/>
  <c r="L60" i="5"/>
  <c r="K61" i="5"/>
  <c r="L61" i="5"/>
  <c r="K62" i="5"/>
  <c r="L62" i="5"/>
  <c r="K63" i="5"/>
  <c r="L63" i="5"/>
  <c r="K64" i="5"/>
  <c r="L64" i="5"/>
  <c r="K65" i="5"/>
  <c r="L65" i="5"/>
  <c r="K67" i="5"/>
  <c r="L67" i="5"/>
  <c r="K68" i="5"/>
  <c r="L68" i="5"/>
  <c r="K69" i="5"/>
  <c r="L69" i="5"/>
  <c r="K70" i="5"/>
  <c r="L70" i="5"/>
  <c r="K71" i="5"/>
  <c r="L71" i="5"/>
  <c r="K72" i="5"/>
  <c r="L72" i="5"/>
  <c r="K73" i="5"/>
  <c r="L73" i="5"/>
  <c r="K74" i="5"/>
  <c r="L74" i="5"/>
  <c r="K75" i="5"/>
  <c r="L75" i="5"/>
  <c r="K76" i="5"/>
  <c r="L76" i="5"/>
  <c r="K77" i="5"/>
  <c r="L77" i="5"/>
  <c r="K78" i="5"/>
  <c r="L78" i="5"/>
  <c r="K79" i="5"/>
  <c r="L79" i="5"/>
  <c r="K80" i="5"/>
  <c r="L80" i="5"/>
  <c r="K81" i="5"/>
  <c r="L81" i="5"/>
  <c r="K82" i="5"/>
  <c r="L82" i="5"/>
  <c r="K83" i="5"/>
  <c r="L83" i="5"/>
  <c r="K84" i="5"/>
  <c r="L84" i="5"/>
  <c r="K85" i="5"/>
  <c r="L85" i="5"/>
  <c r="K86" i="5"/>
  <c r="L86" i="5"/>
  <c r="K87" i="5"/>
  <c r="L87" i="5"/>
  <c r="K88" i="5"/>
  <c r="L88" i="5"/>
  <c r="K89" i="5"/>
  <c r="L89" i="5"/>
  <c r="K90" i="5"/>
  <c r="L90" i="5"/>
  <c r="K91" i="5"/>
  <c r="L91" i="5"/>
  <c r="K92" i="5"/>
  <c r="L92" i="5"/>
  <c r="K93" i="5"/>
  <c r="L93" i="5"/>
  <c r="K94" i="5"/>
  <c r="L94" i="5"/>
  <c r="K95" i="5"/>
  <c r="L95" i="5"/>
  <c r="K96" i="5"/>
  <c r="L96" i="5"/>
  <c r="K97" i="5"/>
  <c r="L97" i="5"/>
  <c r="K98" i="5"/>
  <c r="L98" i="5"/>
  <c r="K99" i="5"/>
  <c r="L99" i="5"/>
  <c r="K100" i="5"/>
  <c r="L100" i="5"/>
  <c r="K101" i="5"/>
  <c r="L101" i="5"/>
  <c r="K102" i="5"/>
  <c r="L102" i="5"/>
  <c r="K103" i="5"/>
  <c r="L103" i="5"/>
  <c r="K104" i="5"/>
  <c r="L104" i="5"/>
  <c r="L3" i="5"/>
  <c r="K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3" i="5"/>
  <c r="G4" i="5"/>
  <c r="H4" i="5" s="1"/>
  <c r="G5" i="5"/>
  <c r="H5" i="5" s="1"/>
  <c r="G6" i="5"/>
  <c r="H6" i="5" s="1"/>
  <c r="G7" i="5"/>
  <c r="H7" i="5" s="1"/>
  <c r="G8" i="5"/>
  <c r="H8" i="5" s="1"/>
  <c r="G9" i="5"/>
  <c r="H9" i="5" s="1"/>
  <c r="G10" i="5"/>
  <c r="H10" i="5" s="1"/>
  <c r="G11" i="5"/>
  <c r="H11" i="5" s="1"/>
  <c r="G12" i="5"/>
  <c r="H12" i="5" s="1"/>
  <c r="G13" i="5"/>
  <c r="H13" i="5" s="1"/>
  <c r="G14" i="5"/>
  <c r="H14" i="5" s="1"/>
  <c r="G15" i="5"/>
  <c r="H15" i="5" s="1"/>
  <c r="G16" i="5"/>
  <c r="H16" i="5" s="1"/>
  <c r="G17" i="5"/>
  <c r="H17" i="5" s="1"/>
  <c r="G18" i="5"/>
  <c r="H18" i="5" s="1"/>
  <c r="G19" i="5"/>
  <c r="H19" i="5" s="1"/>
  <c r="G20" i="5"/>
  <c r="H20" i="5" s="1"/>
  <c r="G21" i="5"/>
  <c r="H21" i="5" s="1"/>
  <c r="G22" i="5"/>
  <c r="H22" i="5" s="1"/>
  <c r="G23" i="5"/>
  <c r="H23" i="5" s="1"/>
  <c r="G24" i="5"/>
  <c r="H24" i="5" s="1"/>
  <c r="G25" i="5"/>
  <c r="H25" i="5" s="1"/>
  <c r="G26" i="5"/>
  <c r="H26" i="5" s="1"/>
  <c r="G27" i="5"/>
  <c r="H27" i="5" s="1"/>
  <c r="G28" i="5"/>
  <c r="H28" i="5" s="1"/>
  <c r="G29" i="5"/>
  <c r="H29" i="5" s="1"/>
  <c r="G30" i="5"/>
  <c r="H30" i="5" s="1"/>
  <c r="G31" i="5"/>
  <c r="H31" i="5" s="1"/>
  <c r="G32" i="5"/>
  <c r="H32" i="5" s="1"/>
  <c r="G33" i="5"/>
  <c r="H33" i="5" s="1"/>
  <c r="G34" i="5"/>
  <c r="H34" i="5" s="1"/>
  <c r="G35" i="5"/>
  <c r="H35" i="5" s="1"/>
  <c r="G36" i="5"/>
  <c r="H36" i="5" s="1"/>
  <c r="G37" i="5"/>
  <c r="H37" i="5" s="1"/>
  <c r="G38" i="5"/>
  <c r="H38" i="5" s="1"/>
  <c r="G39" i="5"/>
  <c r="H39" i="5" s="1"/>
  <c r="G40" i="5"/>
  <c r="H40" i="5" s="1"/>
  <c r="G41" i="5"/>
  <c r="H41" i="5" s="1"/>
  <c r="G42" i="5"/>
  <c r="H42" i="5" s="1"/>
  <c r="G43" i="5"/>
  <c r="H43" i="5" s="1"/>
  <c r="G44" i="5"/>
  <c r="H44" i="5" s="1"/>
  <c r="G45" i="5"/>
  <c r="H45" i="5" s="1"/>
  <c r="G46" i="5"/>
  <c r="H46" i="5" s="1"/>
  <c r="G47" i="5"/>
  <c r="H47" i="5" s="1"/>
  <c r="G48" i="5"/>
  <c r="H48" i="5" s="1"/>
  <c r="G49" i="5"/>
  <c r="H49" i="5" s="1"/>
  <c r="G50" i="5"/>
  <c r="H50" i="5" s="1"/>
  <c r="G51" i="5"/>
  <c r="H51" i="5" s="1"/>
  <c r="G52" i="5"/>
  <c r="H52" i="5" s="1"/>
  <c r="G53" i="5"/>
  <c r="H53" i="5" s="1"/>
  <c r="G54" i="5"/>
  <c r="H54" i="5" s="1"/>
  <c r="G55" i="5"/>
  <c r="H55" i="5" s="1"/>
  <c r="G56" i="5"/>
  <c r="H56" i="5" s="1"/>
  <c r="G57" i="5"/>
  <c r="H57" i="5" s="1"/>
  <c r="G58" i="5"/>
  <c r="H58" i="5" s="1"/>
  <c r="G59" i="5"/>
  <c r="H59" i="5" s="1"/>
  <c r="G60" i="5"/>
  <c r="H60" i="5" s="1"/>
  <c r="G61" i="5"/>
  <c r="H61" i="5" s="1"/>
  <c r="G62" i="5"/>
  <c r="H62" i="5" s="1"/>
  <c r="G63" i="5"/>
  <c r="H63" i="5" s="1"/>
  <c r="G64" i="5"/>
  <c r="H64" i="5" s="1"/>
  <c r="G65" i="5"/>
  <c r="H65" i="5" s="1"/>
  <c r="G66" i="5"/>
  <c r="H66" i="5" s="1"/>
  <c r="G67" i="5"/>
  <c r="H67" i="5" s="1"/>
  <c r="G68" i="5"/>
  <c r="H68" i="5" s="1"/>
  <c r="G69" i="5"/>
  <c r="H69" i="5" s="1"/>
  <c r="G70" i="5"/>
  <c r="H70" i="5" s="1"/>
  <c r="G71" i="5"/>
  <c r="H71" i="5" s="1"/>
  <c r="G72" i="5"/>
  <c r="H72" i="5" s="1"/>
  <c r="G73" i="5"/>
  <c r="H73" i="5" s="1"/>
  <c r="G74" i="5"/>
  <c r="H74" i="5" s="1"/>
  <c r="G75" i="5"/>
  <c r="H75" i="5" s="1"/>
  <c r="G76" i="5"/>
  <c r="H76" i="5" s="1"/>
  <c r="G77" i="5"/>
  <c r="H77" i="5" s="1"/>
  <c r="G78" i="5"/>
  <c r="H78" i="5" s="1"/>
  <c r="G79" i="5"/>
  <c r="H79" i="5" s="1"/>
  <c r="G80" i="5"/>
  <c r="H80" i="5" s="1"/>
  <c r="G81" i="5"/>
  <c r="H81" i="5" s="1"/>
  <c r="G82" i="5"/>
  <c r="H82" i="5" s="1"/>
  <c r="G83" i="5"/>
  <c r="H83" i="5" s="1"/>
  <c r="G84" i="5"/>
  <c r="H84" i="5" s="1"/>
  <c r="G85" i="5"/>
  <c r="H85" i="5" s="1"/>
  <c r="G86" i="5"/>
  <c r="H86" i="5" s="1"/>
  <c r="G87" i="5"/>
  <c r="H87" i="5" s="1"/>
  <c r="G88" i="5"/>
  <c r="H88" i="5" s="1"/>
  <c r="G89" i="5"/>
  <c r="H89" i="5" s="1"/>
  <c r="G90" i="5"/>
  <c r="H90" i="5" s="1"/>
  <c r="G91" i="5"/>
  <c r="H91" i="5" s="1"/>
  <c r="G92" i="5"/>
  <c r="H92" i="5" s="1"/>
  <c r="G93" i="5"/>
  <c r="H93" i="5" s="1"/>
  <c r="G94" i="5"/>
  <c r="H94" i="5" s="1"/>
  <c r="G95" i="5"/>
  <c r="H95" i="5" s="1"/>
  <c r="G96" i="5"/>
  <c r="H96" i="5" s="1"/>
  <c r="G97" i="5"/>
  <c r="H97" i="5" s="1"/>
  <c r="G98" i="5"/>
  <c r="H98" i="5" s="1"/>
  <c r="G99" i="5"/>
  <c r="H99" i="5" s="1"/>
  <c r="G100" i="5"/>
  <c r="H100" i="5" s="1"/>
  <c r="G101" i="5"/>
  <c r="H101" i="5" s="1"/>
  <c r="G102" i="5"/>
  <c r="H102" i="5" s="1"/>
  <c r="G103" i="5"/>
  <c r="H103" i="5" s="1"/>
  <c r="G104" i="5"/>
  <c r="H104" i="5" s="1"/>
  <c r="G3" i="5"/>
  <c r="H3" i="5" s="1"/>
  <c r="M102" i="5" l="1"/>
  <c r="M94" i="5"/>
  <c r="M86" i="5"/>
  <c r="M78" i="5"/>
  <c r="M70" i="5"/>
  <c r="M62" i="5"/>
  <c r="M54" i="5"/>
  <c r="M46" i="5"/>
  <c r="M38" i="5"/>
  <c r="M30" i="5"/>
  <c r="M22" i="5"/>
  <c r="M14" i="5"/>
  <c r="M6" i="5"/>
  <c r="M75" i="5"/>
  <c r="M51" i="5"/>
  <c r="M27" i="5"/>
  <c r="M98" i="5"/>
  <c r="M82" i="5"/>
  <c r="M66" i="5"/>
  <c r="N66" i="5" s="1"/>
  <c r="M42" i="5"/>
  <c r="M26" i="5"/>
  <c r="M18" i="5"/>
  <c r="M91" i="5"/>
  <c r="M83" i="5"/>
  <c r="M59" i="5"/>
  <c r="M43" i="5"/>
  <c r="M19" i="5"/>
  <c r="M90" i="5"/>
  <c r="M74" i="5"/>
  <c r="M58" i="5"/>
  <c r="M50" i="5"/>
  <c r="M34" i="5"/>
  <c r="M10" i="5"/>
  <c r="M104" i="5"/>
  <c r="M96" i="5"/>
  <c r="M88" i="5"/>
  <c r="M80" i="5"/>
  <c r="M72" i="5"/>
  <c r="M64" i="5"/>
  <c r="M56" i="5"/>
  <c r="M48" i="5"/>
  <c r="M40" i="5"/>
  <c r="M32" i="5"/>
  <c r="M24" i="5"/>
  <c r="M16" i="5"/>
  <c r="M8" i="5"/>
  <c r="M103" i="5"/>
  <c r="M95" i="5"/>
  <c r="M87" i="5"/>
  <c r="M79" i="5"/>
  <c r="M71" i="5"/>
  <c r="M63" i="5"/>
  <c r="M55" i="5"/>
  <c r="M47" i="5"/>
  <c r="M39" i="5"/>
  <c r="M31" i="5"/>
  <c r="M23" i="5"/>
  <c r="M15" i="5"/>
  <c r="M7" i="5"/>
  <c r="M99" i="5"/>
  <c r="M67" i="5"/>
  <c r="M35" i="5"/>
  <c r="M11" i="5"/>
  <c r="M101" i="5"/>
  <c r="M93" i="5"/>
  <c r="M85" i="5"/>
  <c r="M77" i="5"/>
  <c r="M69" i="5"/>
  <c r="M61" i="5"/>
  <c r="M53" i="5"/>
  <c r="M45" i="5"/>
  <c r="M37" i="5"/>
  <c r="M29" i="5"/>
  <c r="M21" i="5"/>
  <c r="M13" i="5"/>
  <c r="M5" i="5"/>
  <c r="M100" i="5"/>
  <c r="M92" i="5"/>
  <c r="M84" i="5"/>
  <c r="M76" i="5"/>
  <c r="M68" i="5"/>
  <c r="M60" i="5"/>
  <c r="M52" i="5"/>
  <c r="M44" i="5"/>
  <c r="M36" i="5"/>
  <c r="M28" i="5"/>
  <c r="M20" i="5"/>
  <c r="M12" i="5"/>
  <c r="M4" i="5"/>
  <c r="M3" i="5"/>
  <c r="M97" i="5"/>
  <c r="M89" i="5"/>
  <c r="M81" i="5"/>
  <c r="M73" i="5"/>
  <c r="M65" i="5"/>
  <c r="M57" i="5"/>
  <c r="M49" i="5"/>
  <c r="M41" i="5"/>
  <c r="M33" i="5"/>
  <c r="M25" i="5"/>
  <c r="M17" i="5"/>
  <c r="M9" i="5"/>
</calcChain>
</file>

<file path=xl/sharedStrings.xml><?xml version="1.0" encoding="utf-8"?>
<sst xmlns="http://schemas.openxmlformats.org/spreadsheetml/2006/main" count="326" uniqueCount="314">
  <si>
    <t>COD CEV</t>
  </si>
  <si>
    <t>Consulta Médica Oftalmología</t>
  </si>
  <si>
    <t>Test de Schirmer I</t>
  </si>
  <si>
    <t>Curva De Tension Aplanatica (cada ojo)</t>
  </si>
  <si>
    <t>Diploscopia Cuantitativa</t>
  </si>
  <si>
    <t>Estudio Del Estrabismo</t>
  </si>
  <si>
    <t>Campimetria Goldmann (cada ojo)</t>
  </si>
  <si>
    <t xml:space="preserve">Prueba Funcional Glaucoma </t>
  </si>
  <si>
    <t>Retinografia (Panoramica, Macula, Papila)</t>
  </si>
  <si>
    <t>Tonometria Aplanatica (cada ojo)</t>
  </si>
  <si>
    <t>Tratamiento Ortoptico (Sesion)</t>
  </si>
  <si>
    <t>Angiofluoresceinografia (cada ojo)</t>
  </si>
  <si>
    <t>Ecobiometría Con Cálculo De Lio / Iol Master</t>
  </si>
  <si>
    <t>Campimetria Computarizada (cada ojo)</t>
  </si>
  <si>
    <t>Topografía Aberrometria (cada ojo)</t>
  </si>
  <si>
    <t>Topografia Corneal (cada ojo)</t>
  </si>
  <si>
    <t>Topografía Corneal Keratograph (cada ojo)</t>
  </si>
  <si>
    <t>Tomografia Optica Coherente (OCT) (cada ojo)</t>
  </si>
  <si>
    <t>Paquimetria (Ambos ojos)</t>
  </si>
  <si>
    <t>Pupilometría</t>
  </si>
  <si>
    <t>Angiografia Icg</t>
  </si>
  <si>
    <t>Test De Teller</t>
  </si>
  <si>
    <t>Microscopia Especular / Recuento De Celulas Endoteliales</t>
  </si>
  <si>
    <t xml:space="preserve">Test De Colores (Fansworth)  </t>
  </si>
  <si>
    <t>Esteseometría Corneal</t>
  </si>
  <si>
    <t>Osmolaridad Lagrimal</t>
  </si>
  <si>
    <t>Test Inflamma Dry</t>
  </si>
  <si>
    <t>Test de Schirmer II (Con Anestesia)</t>
  </si>
  <si>
    <t>Tinciones de Superficie Ocular</t>
  </si>
  <si>
    <t>Evaluación Morfología Palpebral y Glándulas de Meibomio</t>
  </si>
  <si>
    <t>Analizador de respuesta ocular (ORA)</t>
  </si>
  <si>
    <t>Autofluorescencia</t>
  </si>
  <si>
    <t>Tratamiento Adaptación Prismas de Fresnel (Cadaprisma)</t>
  </si>
  <si>
    <t>Citología de Impresión Conjuntival</t>
  </si>
  <si>
    <t>Detecciónde Démodex spp.</t>
  </si>
  <si>
    <t>Fotografía Polo Anterior</t>
  </si>
  <si>
    <t>Suero Autologo</t>
  </si>
  <si>
    <t>Tomografía Mapa Epitelial</t>
  </si>
  <si>
    <t>Estudio de Superficie Ocular (Sesión I)</t>
  </si>
  <si>
    <t>Estudio de Superficie Ocular (Sesión II)</t>
  </si>
  <si>
    <t>Aberrometría HD Analyzer</t>
  </si>
  <si>
    <t>Tinción GRAM</t>
  </si>
  <si>
    <t>Fonasa</t>
  </si>
  <si>
    <t>Cod. CeV</t>
  </si>
  <si>
    <t>Prestación</t>
  </si>
  <si>
    <t>COF1201035</t>
  </si>
  <si>
    <t>Criocoagulación Conjuntival, Corneal O Palpebral En Adultos</t>
  </si>
  <si>
    <t>COF1201036</t>
  </si>
  <si>
    <t>Criocoagulación Conjuntival, Corneal O Palpebral En Niños</t>
  </si>
  <si>
    <t>POF1201038</t>
  </si>
  <si>
    <t>Inyección retrobulbar</t>
  </si>
  <si>
    <t>POF1201039</t>
  </si>
  <si>
    <t>Pestañas, Extirp. Por Electrocoagulación (Cualquier Número)</t>
  </si>
  <si>
    <t>COF1202016</t>
  </si>
  <si>
    <t>Chalazión Y Otros Tumores Benignos (Uno O Más En El Mismo Ojo), Trat. Quir. Completo</t>
  </si>
  <si>
    <t>COF1202017</t>
  </si>
  <si>
    <t>Coloboma, Plastia De</t>
  </si>
  <si>
    <t>COF1202022</t>
  </si>
  <si>
    <t>Quiste Dermoide De La Cola De La Ceja, Resec. Plástica</t>
  </si>
  <si>
    <t>COF1202025</t>
  </si>
  <si>
    <t>Herida O Dehiscencia, Sutura De (Proc.Aut.)</t>
  </si>
  <si>
    <t>COF1202026</t>
  </si>
  <si>
    <t>Pterigión Y/O Pseudopterigión O Su Recidiva , Extirpación.</t>
  </si>
  <si>
    <t>COF1202028</t>
  </si>
  <si>
    <t>Tumor Benigno, Extirp. De</t>
  </si>
  <si>
    <t>COF1202038</t>
  </si>
  <si>
    <t>Estrabismo, Trat. Quir. Completo (Uno O Ambos Ojos)</t>
  </si>
  <si>
    <t>COF1202040</t>
  </si>
  <si>
    <t>Lesión Traumática, Sutura De (Proc. Aut.)</t>
  </si>
  <si>
    <t>COF1202041</t>
  </si>
  <si>
    <t>Cirugía Refractiva, Queratotomía Radial O Similar Con Bisturí De Diamante</t>
  </si>
  <si>
    <t>COF1202042</t>
  </si>
  <si>
    <t>Crioterapia Y Recesión Conjuntival</t>
  </si>
  <si>
    <t>COF1202044</t>
  </si>
  <si>
    <t>Cuerpo Extraño, Extracción Quir. De</t>
  </si>
  <si>
    <t>COF1202045</t>
  </si>
  <si>
    <t>Glaucoma, Trat. Quir. Por Cualquier Técnica</t>
  </si>
  <si>
    <t>COF1202046</t>
  </si>
  <si>
    <t>Herida Penetrante Corneal O Córneo-Escleral O Dehiscencia De Sutura.</t>
  </si>
  <si>
    <t>COF1202047</t>
  </si>
  <si>
    <t>Queratectomía Laminar</t>
  </si>
  <si>
    <t>COF1202048</t>
  </si>
  <si>
    <t>Queratoplastia. Injerto Lamelar O Penetrante. Trat. Quir. Completo.</t>
  </si>
  <si>
    <t>COF1202049</t>
  </si>
  <si>
    <t>Queratoprótesis, Implantación De (No Incluye El Valor De La Prótesis)</t>
  </si>
  <si>
    <t>COF1202050</t>
  </si>
  <si>
    <t>Recubrimiento Conjuntival</t>
  </si>
  <si>
    <t>COF1202051</t>
  </si>
  <si>
    <t>Rehabilitación Superficie Ocular (Con Injerto De Mucosa)</t>
  </si>
  <si>
    <t>COF1202053</t>
  </si>
  <si>
    <t>Iridectomía Periférica Y/U Óptica, (Proc. Aut.)</t>
  </si>
  <si>
    <t>COF1202054</t>
  </si>
  <si>
    <t>POF1202055</t>
  </si>
  <si>
    <t>Desgarro  Con O Sin Desprendimiento, Diatermo Y/O Crio Y/O Fotocoagulación (Incluye Endofotocoagulación Intraquirúrgica )</t>
  </si>
  <si>
    <t>COF1202056</t>
  </si>
  <si>
    <t>Desprendimiento Retinal, Cirugía Convencional (Exoimplantes)</t>
  </si>
  <si>
    <t>POF1202057</t>
  </si>
  <si>
    <t>Retinopatía Proliferativa, (Diabética, Hipertensiva, Eales Y Otras) Panfotocoagulación Trat. Completo   (Incluye Endofotocoagulación Intraquirúrgica )</t>
  </si>
  <si>
    <t>COF1202058</t>
  </si>
  <si>
    <t>Tumor, Diatermo Y/O Crio Y/O Fotocoagulación De</t>
  </si>
  <si>
    <t>POF1202059</t>
  </si>
  <si>
    <t>Vasculopatía Retinal (Excepto Retinopatía Proliferativa) Diatermo Y/O Crio Y/O Fotocoagulación ( Incluye Endofotocoagulación Intraquirúrgica)</t>
  </si>
  <si>
    <t>COF1202060</t>
  </si>
  <si>
    <t>Vitrectomía C/Retinotomía (C/S Inyección De Gas O Silicona)</t>
  </si>
  <si>
    <t>COF1202061</t>
  </si>
  <si>
    <t>Vitrectomía Con Inyección De Gas O Silicona</t>
  </si>
  <si>
    <t>COF1202062</t>
  </si>
  <si>
    <t>Vitrectomía Con Vitreófago (Proc. Aut)</t>
  </si>
  <si>
    <t>COF1202063</t>
  </si>
  <si>
    <t>- Facoéresis Intracapsular O Catarata Secundaria O Discisión Y Aspiración De Masas</t>
  </si>
  <si>
    <t>COF1202064</t>
  </si>
  <si>
    <t>- Facoéresis Extracapsular Con Implante De Lente Intraocular (No Incluye El Valor De La Prótesis)</t>
  </si>
  <si>
    <t>COF1202065</t>
  </si>
  <si>
    <t>Implante Secundario De Lente Intraocular</t>
  </si>
  <si>
    <t>COF1202066</t>
  </si>
  <si>
    <t>Aspiración Esferular C/S Capsulotomía</t>
  </si>
  <si>
    <t>POF1202067</t>
  </si>
  <si>
    <t>Discisión De Cápsula Posterior</t>
  </si>
  <si>
    <t>POF1202068</t>
  </si>
  <si>
    <t>Iridotomía</t>
  </si>
  <si>
    <t>POF1202069</t>
  </si>
  <si>
    <t>Trabeculoplastía O Iridoplastía</t>
  </si>
  <si>
    <t>COF1202070</t>
  </si>
  <si>
    <t>Sinequiotomía (Proc. Aut.)</t>
  </si>
  <si>
    <t>COF1202073</t>
  </si>
  <si>
    <t>Operación Triple (Injerto, Facoéresis E Implante De Lente Intraocular) (No Incluye Valor De La Prótesis).</t>
  </si>
  <si>
    <t>COF1202074</t>
  </si>
  <si>
    <t>Hernia De Iris Y/O Fístulas,Reparación De.</t>
  </si>
  <si>
    <t>COF1202075</t>
  </si>
  <si>
    <t>Retinopexia Neumatica Inyeccion De Aire</t>
  </si>
  <si>
    <t>COF1202076</t>
  </si>
  <si>
    <t>Extracción O Corrección De Desplazamiento De Lente Intraocular.</t>
  </si>
  <si>
    <t>COF1202077</t>
  </si>
  <si>
    <t>Desprendimiento Coroídeo O Hemorragia Coroídea, Trat. Quir.</t>
  </si>
  <si>
    <t>COF1202078</t>
  </si>
  <si>
    <t>Cirugia Fotorrefractiv Bilateral (Ambos Ojos), Lasik Con Femtosegundo</t>
  </si>
  <si>
    <t>COF1202079</t>
  </si>
  <si>
    <t>Cirugia Fotorrefractiv.  1 Ojo, Lasik Con Femtosegundo</t>
  </si>
  <si>
    <t>COF1202080</t>
  </si>
  <si>
    <t>Cirugia Fotorrefractiv. 1 Ojo, Cualquier Tecnica. (Prk O Lasik Con  Microqueratomo)</t>
  </si>
  <si>
    <t>COF1202081</t>
  </si>
  <si>
    <t>Cirugia Fotorrefractiva Bilateral (Ambos Ojos), Cualquier Tecnica. (Prk O Lasik Con Microqueratomo)</t>
  </si>
  <si>
    <t>COF1202082</t>
  </si>
  <si>
    <t>Cirugia Refractiva  Tecnica Relex (Smile) (Ambos Ojos)</t>
  </si>
  <si>
    <t>COF1202083</t>
  </si>
  <si>
    <t>Cirugia Refractiva  Tecnica Relex (Smile) 1 Ojo</t>
  </si>
  <si>
    <t>COF1202084</t>
  </si>
  <si>
    <t>Crosslinking</t>
  </si>
  <si>
    <t>COF1203084</t>
  </si>
  <si>
    <t>Crosslinking con anestesia (pediatrico)</t>
  </si>
  <si>
    <t>CPL1502001</t>
  </si>
  <si>
    <t>Heridas Complicadas: 1 o Varias De Mas De 5 Cm y/o ubicadas en bordes de párpados</t>
  </si>
  <si>
    <t>COF1202085</t>
  </si>
  <si>
    <t>Endociclo Fotocoagulacion</t>
  </si>
  <si>
    <t>COF1202086</t>
  </si>
  <si>
    <t>Implante Filtrante</t>
  </si>
  <si>
    <t>COF1201040</t>
  </si>
  <si>
    <t>Puntos Lagrimales; Electrotermocoagulación</t>
  </si>
  <si>
    <t>COF1201041</t>
  </si>
  <si>
    <t>Sondaje Vía Lagrimal En Niños (Bajo Anestesia General)</t>
  </si>
  <si>
    <t>COF1202001</t>
  </si>
  <si>
    <t>Intubación</t>
  </si>
  <si>
    <t>COF1202002</t>
  </si>
  <si>
    <t>Puntos Lagrimales, Plastia De</t>
  </si>
  <si>
    <t>COF1202003</t>
  </si>
  <si>
    <t>Reconstitución De Canalículos</t>
  </si>
  <si>
    <t>COF1202004</t>
  </si>
  <si>
    <t>Absceso, Vaciamiento Y/O Drenaje De Saco Y/O Glandula</t>
  </si>
  <si>
    <t>COF1202005</t>
  </si>
  <si>
    <t>Dacriocistorrinostomía</t>
  </si>
  <si>
    <t>COF1202006</t>
  </si>
  <si>
    <t>Extirpación de saco y/o glándula lagrimal</t>
  </si>
  <si>
    <t>COF1202007</t>
  </si>
  <si>
    <t>Reconstitución Vía Lagrimal En Ausencia Del Saco</t>
  </si>
  <si>
    <t>COF1202008</t>
  </si>
  <si>
    <t xml:space="preserve">Extirpación Total O Parcial De La Glándula Lagrimal </t>
  </si>
  <si>
    <t>COF1202009</t>
  </si>
  <si>
    <t>Tumor Maligno  Del Saco, Trat. Quir. Completo</t>
  </si>
  <si>
    <t>COF1202010</t>
  </si>
  <si>
    <t>Absceso, Trat. Quir. Parpado o Ceja</t>
  </si>
  <si>
    <t>COF1202011</t>
  </si>
  <si>
    <t>Biopsia De Párpado Y/O Anexos (Proc. Aut.)</t>
  </si>
  <si>
    <t>COF1202012</t>
  </si>
  <si>
    <t>Blefarochalasis, Plastia De</t>
  </si>
  <si>
    <t>COF1202013</t>
  </si>
  <si>
    <t>Blefarofimosis, Plastia De</t>
  </si>
  <si>
    <t>COF1202014</t>
  </si>
  <si>
    <t>Blefarorrafia Con Blefarotomía Posterior</t>
  </si>
  <si>
    <t>COF1202015</t>
  </si>
  <si>
    <t>Cantoplastia</t>
  </si>
  <si>
    <t>COF1202018</t>
  </si>
  <si>
    <t>Ectropión, Plastia De</t>
  </si>
  <si>
    <t>COF1202019</t>
  </si>
  <si>
    <t>Entropión, Plastia De</t>
  </si>
  <si>
    <t>COF1202020</t>
  </si>
  <si>
    <t>Epicanto, Plastia De</t>
  </si>
  <si>
    <t>COF1202021</t>
  </si>
  <si>
    <t>Ptosis, Trat. Quir.</t>
  </si>
  <si>
    <t>COF1202023</t>
  </si>
  <si>
    <t>Tumor Maligno, Trat. Quir. Completo</t>
  </si>
  <si>
    <t>COF1202024</t>
  </si>
  <si>
    <t>Xantelasma, Trat. Quir.</t>
  </si>
  <si>
    <t>COF1202027</t>
  </si>
  <si>
    <t>Simbléfaron, Resección De Adherencias Y Plastia De</t>
  </si>
  <si>
    <t>COF1202029</t>
  </si>
  <si>
    <t>Absceso Orbitario Trat. Quir.</t>
  </si>
  <si>
    <t>COF1202030</t>
  </si>
  <si>
    <t>Corrección De Cavidad Anoftálmica Trat. Completo.</t>
  </si>
  <si>
    <t>COF1202031</t>
  </si>
  <si>
    <t>Cuerpo Extraño Orbitario (Con Orbitotomía)</t>
  </si>
  <si>
    <t>COF1202032</t>
  </si>
  <si>
    <t>Exanteración Orbitaria O Tumor Orbitario, Trat. Quirúrgico Completo</t>
  </si>
  <si>
    <t>COF1202033</t>
  </si>
  <si>
    <t>Orbitotomía Anterior</t>
  </si>
  <si>
    <t>COF1202034</t>
  </si>
  <si>
    <t>Orbitotomía Lateral Descompresiva</t>
  </si>
  <si>
    <t>COF1202035</t>
  </si>
  <si>
    <t>Biopsia De Globo Ocular (Proc. Aut)</t>
  </si>
  <si>
    <t>COF1202036</t>
  </si>
  <si>
    <t>Enucleación O Implante De Protesis Ocular (Proc.Aut.)</t>
  </si>
  <si>
    <t>COF1202037</t>
  </si>
  <si>
    <t>Enucleación Con Implante</t>
  </si>
  <si>
    <t>COF1202039</t>
  </si>
  <si>
    <t>Exanteración Ocular (Proc. Aut.)</t>
  </si>
  <si>
    <t>Tumor, Trat. Quir.</t>
  </si>
  <si>
    <t>COF1202071</t>
  </si>
  <si>
    <t>Herida O Dehiscencia De Sutura De Párpado, Reparación.</t>
  </si>
  <si>
    <t>COF1202072</t>
  </si>
  <si>
    <t>**Reconstruccion De Paredes Orbitarias.</t>
  </si>
  <si>
    <t>CPL1502029</t>
  </si>
  <si>
    <t>Blefaroplastia Párpado Inferior</t>
  </si>
  <si>
    <t>COF1202102</t>
  </si>
  <si>
    <t>Examen Bajo Anestesia</t>
  </si>
  <si>
    <t>COF9900010</t>
  </si>
  <si>
    <t>Derecho de pabellón hasta 1 Hr.</t>
  </si>
  <si>
    <t>COF9900011</t>
  </si>
  <si>
    <t>Derecho de pabellón hasta 1 1/2 Hrs.</t>
  </si>
  <si>
    <t>COF9900012</t>
  </si>
  <si>
    <t>Derecho de pabellón hasta 2 Hrs.</t>
  </si>
  <si>
    <t>POF9900010</t>
  </si>
  <si>
    <t>Inyección intravítrea (Avastín)</t>
  </si>
  <si>
    <t>POF9900011</t>
  </si>
  <si>
    <t>Inyección intravítrea (Zaltrap)</t>
  </si>
  <si>
    <t>POF9900012</t>
  </si>
  <si>
    <t>Inyección intravítrea (Eylia)</t>
  </si>
  <si>
    <t>POF9900013</t>
  </si>
  <si>
    <t>Inyección intravítrea (Ozurdex)</t>
  </si>
  <si>
    <t>POF9900014</t>
  </si>
  <si>
    <t>Inyección intravítrea (Triamcinolona)</t>
  </si>
  <si>
    <t>Pabellón5</t>
  </si>
  <si>
    <t>Medicamentos5</t>
  </si>
  <si>
    <t>Insumos5</t>
  </si>
  <si>
    <t>1er Cirujano5</t>
  </si>
  <si>
    <t>Ayudante5</t>
  </si>
  <si>
    <t>Anestesista5</t>
  </si>
  <si>
    <t>Arsenalera5</t>
  </si>
  <si>
    <t>TOTAL</t>
  </si>
  <si>
    <t>TOTAL -30</t>
  </si>
  <si>
    <t>MED -15</t>
  </si>
  <si>
    <t>INS -15</t>
  </si>
  <si>
    <t>DP - 30</t>
  </si>
  <si>
    <t>total</t>
  </si>
  <si>
    <t>DP -30</t>
  </si>
  <si>
    <t>MED FLAT</t>
  </si>
  <si>
    <t>INS FLAT</t>
  </si>
  <si>
    <t>MEDS</t>
  </si>
  <si>
    <t>FULL PRICE</t>
  </si>
  <si>
    <t>OFERTADO</t>
  </si>
  <si>
    <t>OPCION SEBASTIAN</t>
  </si>
  <si>
    <t>HMQ FNS 2024</t>
  </si>
  <si>
    <t>CON0101204</t>
  </si>
  <si>
    <t>ETM1201003</t>
  </si>
  <si>
    <t>ETM1201004</t>
  </si>
  <si>
    <t>ETM1201005</t>
  </si>
  <si>
    <t>ETM1201009</t>
  </si>
  <si>
    <t>ETM1201010</t>
  </si>
  <si>
    <t>ETM1201011</t>
  </si>
  <si>
    <t>ETM1201012</t>
  </si>
  <si>
    <t>ETM1201014</t>
  </si>
  <si>
    <t>ETM1201015</t>
  </si>
  <si>
    <t>ETM1201016</t>
  </si>
  <si>
    <t>ETM1201020</t>
  </si>
  <si>
    <t>ETM1201042</t>
  </si>
  <si>
    <t>ETM1201043</t>
  </si>
  <si>
    <t>ETM1201143</t>
  </si>
  <si>
    <t>ETM1201243</t>
  </si>
  <si>
    <t>ETM1201044</t>
  </si>
  <si>
    <t>ETM1201045</t>
  </si>
  <si>
    <t>ETM9910101</t>
  </si>
  <si>
    <t>ETM9910102</t>
  </si>
  <si>
    <t>ETM9910103</t>
  </si>
  <si>
    <t>ETM9910104</t>
  </si>
  <si>
    <t>ETM9910106</t>
  </si>
  <si>
    <t>ETM9910109</t>
  </si>
  <si>
    <t>ETM9910110</t>
  </si>
  <si>
    <t>ETM9910111</t>
  </si>
  <si>
    <t>ETM9910112</t>
  </si>
  <si>
    <t>ETM9910113</t>
  </si>
  <si>
    <t>ETM9910114</t>
  </si>
  <si>
    <t>ETM9910115</t>
  </si>
  <si>
    <t>ETM9910117</t>
  </si>
  <si>
    <t>ETM9910118</t>
  </si>
  <si>
    <t>ETM9930304</t>
  </si>
  <si>
    <t>ETM9910120</t>
  </si>
  <si>
    <t>ETM9910107</t>
  </si>
  <si>
    <t>ETM9920201</t>
  </si>
  <si>
    <t>ETM9910105</t>
  </si>
  <si>
    <t>ETM9910121</t>
  </si>
  <si>
    <t>ETM9910122</t>
  </si>
  <si>
    <t>ETM9910125</t>
  </si>
  <si>
    <t>ETM9930305</t>
  </si>
  <si>
    <t>ARANCEL PREFERENTE EN CONSULTAS MÉDICAS Y EXÁMENES DE TECNOLOGÍA MÉDICA</t>
  </si>
  <si>
    <t>NOMBRE DE LA PRESTACIÓN</t>
  </si>
  <si>
    <t>ARANCEL MUTUALIDAD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</si>
</sst>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&quot;$&quot;* #,##0_ ;_ &quot;$&quot;* \-#,##0_ ;_ &quot;$&quot;* &quot;-&quot;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7FA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0" fillId="2" borderId="0" xfId="0" applyFill="1"/>
    <xf numFmtId="9" fontId="0" fillId="0" borderId="0" xfId="2" applyFont="1"/>
    <xf numFmtId="0" fontId="0" fillId="0" borderId="1" xfId="0" applyBorder="1" applyAlignment="1">
      <alignment horizontal="center"/>
    </xf>
    <xf numFmtId="0" fontId="5" fillId="0" borderId="2" xfId="0" applyFont="1" applyBorder="1"/>
    <xf numFmtId="164" fontId="0" fillId="0" borderId="0" xfId="0" applyNumberFormat="1"/>
    <xf numFmtId="0" fontId="0" fillId="0" borderId="2" xfId="0" applyBorder="1"/>
    <xf numFmtId="0" fontId="5" fillId="0" borderId="1" xfId="0" applyFont="1" applyBorder="1" applyAlignment="1">
      <alignment horizontal="center"/>
    </xf>
    <xf numFmtId="164" fontId="0" fillId="4" borderId="1" xfId="1" applyFont="1" applyFill="1" applyBorder="1"/>
    <xf numFmtId="164" fontId="0" fillId="5" borderId="1" xfId="1" applyFont="1" applyFill="1" applyBorder="1"/>
    <xf numFmtId="164" fontId="0" fillId="0" borderId="1" xfId="1" applyFont="1" applyBorder="1"/>
    <xf numFmtId="164" fontId="0" fillId="2" borderId="1" xfId="1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4" fillId="4" borderId="1" xfId="0" applyFont="1" applyFill="1" applyBorder="1"/>
    <xf numFmtId="0" fontId="4" fillId="5" borderId="1" xfId="0" applyFont="1" applyFill="1" applyBorder="1"/>
    <xf numFmtId="0" fontId="0" fillId="0" borderId="1" xfId="0" quotePrefix="1" applyBorder="1" applyAlignment="1">
      <alignment horizontal="center"/>
    </xf>
    <xf numFmtId="0" fontId="6" fillId="0" borderId="2" xfId="0" applyFont="1" applyBorder="1" applyAlignment="1">
      <alignment vertical="center"/>
    </xf>
    <xf numFmtId="0" fontId="4" fillId="2" borderId="0" xfId="0" applyFont="1" applyFill="1"/>
    <xf numFmtId="164" fontId="0" fillId="2" borderId="0" xfId="1" applyFont="1" applyFill="1" applyBorder="1"/>
    <xf numFmtId="0" fontId="4" fillId="2" borderId="3" xfId="0" applyFont="1" applyFill="1" applyBorder="1"/>
    <xf numFmtId="0" fontId="3" fillId="6" borderId="4" xfId="0" applyFont="1" applyFill="1" applyBorder="1"/>
    <xf numFmtId="0" fontId="0" fillId="2" borderId="0" xfId="0" applyFill="1" applyAlignment="1">
      <alignment horizontal="center"/>
    </xf>
    <xf numFmtId="9" fontId="0" fillId="2" borderId="0" xfId="2" applyFont="1" applyFill="1" applyBorder="1"/>
    <xf numFmtId="0" fontId="0" fillId="7" borderId="0" xfId="0" applyFill="1"/>
    <xf numFmtId="0" fontId="0" fillId="0" borderId="1" xfId="0" applyBorder="1" applyAlignment="1">
      <alignment horizontal="left"/>
    </xf>
    <xf numFmtId="0" fontId="0" fillId="0" borderId="1" xfId="0" applyBorder="1"/>
    <xf numFmtId="0" fontId="2" fillId="8" borderId="2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164" fontId="0" fillId="2" borderId="1" xfId="0" applyNumberFormat="1" applyFill="1" applyBorder="1" applyAlignment="1">
      <alignment horizontal="center" wrapText="1"/>
    </xf>
    <xf numFmtId="0" fontId="3" fillId="2" borderId="0" xfId="0" applyFont="1" applyFill="1"/>
    <xf numFmtId="0" fontId="3" fillId="2" borderId="0" xfId="0" applyFont="1" applyFill="1" applyAlignment="1">
      <alignment horizontal="center" wrapText="1"/>
    </xf>
    <xf numFmtId="0" fontId="0" fillId="0" borderId="0" xfId="0" applyFill="1"/>
    <xf numFmtId="0" fontId="0" fillId="0" borderId="0" xfId="0" applyFill="1" applyAlignment="1">
      <alignment horizontal="center" wrapText="1"/>
    </xf>
    <xf numFmtId="0" fontId="0" fillId="0" borderId="4" xfId="0" applyBorder="1" applyAlignment="1">
      <alignment horizontal="center"/>
    </xf>
    <xf numFmtId="0" fontId="0" fillId="7" borderId="4" xfId="0" applyFill="1" applyBorder="1" applyAlignment="1">
      <alignment horizontal="center"/>
    </xf>
  </cellXfs>
  <cellStyles count="3"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7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col&#225;s/Desktop/Propuesta%20mu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 ambulatorios"/>
      <sheetName val="Consolidado"/>
      <sheetName val="Comparativa GC Integros"/>
      <sheetName val="Comparativa GC Pabellon"/>
      <sheetName val="Comparativa HMQ"/>
      <sheetName val="Cuenta Clinica"/>
      <sheetName val="HMQ General"/>
      <sheetName val="HMQ Especial"/>
      <sheetName val="HMQ Pooley"/>
      <sheetName val="HMQ Poblete"/>
      <sheetName val="Propuesta mu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showGridLines="0" tabSelected="1" workbookViewId="0">
      <selection activeCell="C13" sqref="C13"/>
    </sheetView>
  </sheetViews>
  <sheetFormatPr baseColWidth="10" defaultColWidth="0" defaultRowHeight="15" zeroHeight="1" x14ac:dyDescent="0.25"/>
  <cols>
    <col min="1" max="1" width="5.7109375" style="1" customWidth="1"/>
    <col min="2" max="2" width="12.7109375" style="1" bestFit="1" customWidth="1"/>
    <col min="3" max="3" width="60" style="1" bestFit="1" customWidth="1"/>
    <col min="4" max="4" width="21.28515625" style="29" customWidth="1"/>
    <col min="5" max="5" width="5.7109375" style="1" customWidth="1"/>
    <col min="6" max="16384" width="11.42578125" style="1" hidden="1"/>
  </cols>
  <sheetData>
    <row r="1" spans="2:4" x14ac:dyDescent="0.25">
      <c r="B1" s="33"/>
      <c r="C1" s="33"/>
      <c r="D1" s="34"/>
    </row>
    <row r="2" spans="2:4" x14ac:dyDescent="0.25">
      <c r="C2" s="31" t="s">
        <v>311</v>
      </c>
      <c r="D2" s="32"/>
    </row>
    <row r="3" spans="2:4" ht="14.25" customHeight="1" x14ac:dyDescent="0.25"/>
    <row r="4" spans="2:4" ht="30" x14ac:dyDescent="0.25">
      <c r="B4" s="27" t="s">
        <v>0</v>
      </c>
      <c r="C4" s="27" t="s">
        <v>312</v>
      </c>
      <c r="D4" s="28" t="s">
        <v>313</v>
      </c>
    </row>
    <row r="5" spans="2:4" x14ac:dyDescent="0.25">
      <c r="B5" s="16" t="s">
        <v>270</v>
      </c>
      <c r="C5" s="25" t="s">
        <v>1</v>
      </c>
      <c r="D5" s="30">
        <v>40000</v>
      </c>
    </row>
    <row r="6" spans="2:4" x14ac:dyDescent="0.25">
      <c r="B6" s="16" t="s">
        <v>271</v>
      </c>
      <c r="C6" s="25" t="s">
        <v>2</v>
      </c>
      <c r="D6" s="30">
        <v>3540</v>
      </c>
    </row>
    <row r="7" spans="2:4" x14ac:dyDescent="0.25">
      <c r="B7" s="16" t="s">
        <v>272</v>
      </c>
      <c r="C7" s="25" t="s">
        <v>3</v>
      </c>
      <c r="D7" s="30">
        <v>8910</v>
      </c>
    </row>
    <row r="8" spans="2:4" x14ac:dyDescent="0.25">
      <c r="B8" s="16" t="s">
        <v>273</v>
      </c>
      <c r="C8" s="25" t="s">
        <v>4</v>
      </c>
      <c r="D8" s="30">
        <v>5140</v>
      </c>
    </row>
    <row r="9" spans="2:4" x14ac:dyDescent="0.25">
      <c r="B9" s="16" t="s">
        <v>274</v>
      </c>
      <c r="C9" s="25" t="s">
        <v>5</v>
      </c>
      <c r="D9" s="30">
        <v>20690</v>
      </c>
    </row>
    <row r="10" spans="2:4" x14ac:dyDescent="0.25">
      <c r="B10" s="16" t="s">
        <v>275</v>
      </c>
      <c r="C10" s="25" t="s">
        <v>6</v>
      </c>
      <c r="D10" s="30">
        <v>17680</v>
      </c>
    </row>
    <row r="11" spans="2:4" x14ac:dyDescent="0.25">
      <c r="B11" s="16" t="s">
        <v>276</v>
      </c>
      <c r="C11" s="25" t="s">
        <v>7</v>
      </c>
      <c r="D11" s="30">
        <v>11540</v>
      </c>
    </row>
    <row r="12" spans="2:4" x14ac:dyDescent="0.25">
      <c r="B12" s="16" t="s">
        <v>277</v>
      </c>
      <c r="C12" s="25" t="s">
        <v>8</v>
      </c>
      <c r="D12" s="30">
        <v>13280</v>
      </c>
    </row>
    <row r="13" spans="2:4" x14ac:dyDescent="0.25">
      <c r="B13" s="16" t="s">
        <v>278</v>
      </c>
      <c r="C13" s="25" t="s">
        <v>9</v>
      </c>
      <c r="D13" s="30">
        <v>2960</v>
      </c>
    </row>
    <row r="14" spans="2:4" x14ac:dyDescent="0.25">
      <c r="B14" s="16" t="s">
        <v>279</v>
      </c>
      <c r="C14" s="25" t="s">
        <v>10</v>
      </c>
      <c r="D14" s="30">
        <v>6560</v>
      </c>
    </row>
    <row r="15" spans="2:4" x14ac:dyDescent="0.25">
      <c r="B15" s="16" t="s">
        <v>280</v>
      </c>
      <c r="C15" s="25" t="s">
        <v>11</v>
      </c>
      <c r="D15" s="30">
        <v>23010</v>
      </c>
    </row>
    <row r="16" spans="2:4" x14ac:dyDescent="0.25">
      <c r="B16" s="16" t="s">
        <v>281</v>
      </c>
      <c r="C16" s="25" t="s">
        <v>12</v>
      </c>
      <c r="D16" s="30">
        <v>36690</v>
      </c>
    </row>
    <row r="17" spans="2:4" x14ac:dyDescent="0.25">
      <c r="B17" s="16" t="s">
        <v>282</v>
      </c>
      <c r="C17" s="25" t="s">
        <v>13</v>
      </c>
      <c r="D17" s="30">
        <v>26130</v>
      </c>
    </row>
    <row r="18" spans="2:4" x14ac:dyDescent="0.25">
      <c r="B18" s="16" t="s">
        <v>283</v>
      </c>
      <c r="C18" s="25" t="s">
        <v>14</v>
      </c>
      <c r="D18" s="30">
        <v>44500</v>
      </c>
    </row>
    <row r="19" spans="2:4" x14ac:dyDescent="0.25">
      <c r="B19" s="16" t="s">
        <v>284</v>
      </c>
      <c r="C19" s="25" t="s">
        <v>15</v>
      </c>
      <c r="D19" s="30">
        <v>44500</v>
      </c>
    </row>
    <row r="20" spans="2:4" x14ac:dyDescent="0.25">
      <c r="B20" s="16" t="s">
        <v>285</v>
      </c>
      <c r="C20" s="25" t="s">
        <v>16</v>
      </c>
      <c r="D20" s="30">
        <v>44500</v>
      </c>
    </row>
    <row r="21" spans="2:4" x14ac:dyDescent="0.25">
      <c r="B21" s="16" t="s">
        <v>286</v>
      </c>
      <c r="C21" s="25" t="s">
        <v>17</v>
      </c>
      <c r="D21" s="30">
        <v>43700</v>
      </c>
    </row>
    <row r="22" spans="2:4" x14ac:dyDescent="0.25">
      <c r="B22" s="16" t="s">
        <v>287</v>
      </c>
      <c r="C22" s="25" t="s">
        <v>18</v>
      </c>
      <c r="D22" s="30">
        <v>32250</v>
      </c>
    </row>
    <row r="23" spans="2:4" x14ac:dyDescent="0.25">
      <c r="B23" s="16" t="s">
        <v>288</v>
      </c>
      <c r="C23" s="25" t="s">
        <v>19</v>
      </c>
      <c r="D23" s="30">
        <v>17200</v>
      </c>
    </row>
    <row r="24" spans="2:4" x14ac:dyDescent="0.25">
      <c r="B24" s="16" t="s">
        <v>289</v>
      </c>
      <c r="C24" s="25" t="s">
        <v>20</v>
      </c>
      <c r="D24" s="30">
        <v>120040</v>
      </c>
    </row>
    <row r="25" spans="2:4" x14ac:dyDescent="0.25">
      <c r="B25" s="16" t="s">
        <v>290</v>
      </c>
      <c r="C25" s="25" t="s">
        <v>21</v>
      </c>
      <c r="D25" s="30">
        <v>26880</v>
      </c>
    </row>
    <row r="26" spans="2:4" x14ac:dyDescent="0.25">
      <c r="B26" s="16" t="s">
        <v>291</v>
      </c>
      <c r="C26" s="25" t="s">
        <v>22</v>
      </c>
      <c r="D26" s="30">
        <v>36550</v>
      </c>
    </row>
    <row r="27" spans="2:4" x14ac:dyDescent="0.25">
      <c r="B27" s="16" t="s">
        <v>292</v>
      </c>
      <c r="C27" s="25" t="s">
        <v>23</v>
      </c>
      <c r="D27" s="30">
        <v>5380</v>
      </c>
    </row>
    <row r="28" spans="2:4" x14ac:dyDescent="0.25">
      <c r="B28" s="16" t="s">
        <v>293</v>
      </c>
      <c r="C28" s="25" t="s">
        <v>24</v>
      </c>
      <c r="D28" s="30">
        <v>4790</v>
      </c>
    </row>
    <row r="29" spans="2:4" x14ac:dyDescent="0.25">
      <c r="B29" s="16" t="s">
        <v>294</v>
      </c>
      <c r="C29" s="25" t="s">
        <v>25</v>
      </c>
      <c r="D29" s="30">
        <v>38300</v>
      </c>
    </row>
    <row r="30" spans="2:4" x14ac:dyDescent="0.25">
      <c r="B30" s="16" t="s">
        <v>295</v>
      </c>
      <c r="C30" s="25" t="s">
        <v>26</v>
      </c>
      <c r="D30" s="30">
        <v>47870</v>
      </c>
    </row>
    <row r="31" spans="2:4" x14ac:dyDescent="0.25">
      <c r="B31" s="16" t="s">
        <v>296</v>
      </c>
      <c r="C31" s="25" t="s">
        <v>27</v>
      </c>
      <c r="D31" s="30">
        <v>7660</v>
      </c>
    </row>
    <row r="32" spans="2:4" x14ac:dyDescent="0.25">
      <c r="B32" s="16" t="s">
        <v>297</v>
      </c>
      <c r="C32" s="25" t="s">
        <v>28</v>
      </c>
      <c r="D32" s="30">
        <v>23940</v>
      </c>
    </row>
    <row r="33" spans="2:4" x14ac:dyDescent="0.25">
      <c r="B33" s="16" t="s">
        <v>298</v>
      </c>
      <c r="C33" s="25" t="s">
        <v>29</v>
      </c>
      <c r="D33" s="30">
        <v>4790</v>
      </c>
    </row>
    <row r="34" spans="2:4" x14ac:dyDescent="0.25">
      <c r="B34" s="16" t="s">
        <v>299</v>
      </c>
      <c r="C34" s="25" t="s">
        <v>30</v>
      </c>
      <c r="D34" s="30">
        <v>35250</v>
      </c>
    </row>
    <row r="35" spans="2:4" x14ac:dyDescent="0.25">
      <c r="B35" s="16" t="s">
        <v>300</v>
      </c>
      <c r="C35" s="25" t="s">
        <v>31</v>
      </c>
      <c r="D35" s="30">
        <v>19360</v>
      </c>
    </row>
    <row r="36" spans="2:4" x14ac:dyDescent="0.25">
      <c r="B36" s="16" t="s">
        <v>301</v>
      </c>
      <c r="C36" s="25" t="s">
        <v>32</v>
      </c>
      <c r="D36" s="30">
        <v>47330</v>
      </c>
    </row>
    <row r="37" spans="2:4" x14ac:dyDescent="0.25">
      <c r="B37" s="16" t="s">
        <v>302</v>
      </c>
      <c r="C37" s="25" t="s">
        <v>33</v>
      </c>
      <c r="D37" s="30">
        <v>57450</v>
      </c>
    </row>
    <row r="38" spans="2:4" x14ac:dyDescent="0.25">
      <c r="B38" s="16" t="s">
        <v>303</v>
      </c>
      <c r="C38" s="25" t="s">
        <v>34</v>
      </c>
      <c r="D38" s="30">
        <v>33510</v>
      </c>
    </row>
    <row r="39" spans="2:4" x14ac:dyDescent="0.25">
      <c r="B39" s="16" t="s">
        <v>304</v>
      </c>
      <c r="C39" s="26" t="s">
        <v>35</v>
      </c>
      <c r="D39" s="30">
        <v>13550</v>
      </c>
    </row>
    <row r="40" spans="2:4" x14ac:dyDescent="0.25">
      <c r="B40" s="16" t="s">
        <v>305</v>
      </c>
      <c r="C40" s="26" t="s">
        <v>36</v>
      </c>
      <c r="D40" s="30">
        <v>87100</v>
      </c>
    </row>
    <row r="41" spans="2:4" x14ac:dyDescent="0.25">
      <c r="B41" s="16" t="s">
        <v>306</v>
      </c>
      <c r="C41" s="26" t="s">
        <v>37</v>
      </c>
      <c r="D41" s="30">
        <v>13550</v>
      </c>
    </row>
    <row r="42" spans="2:4" x14ac:dyDescent="0.25">
      <c r="B42" s="16" t="s">
        <v>307</v>
      </c>
      <c r="C42" s="25" t="s">
        <v>38</v>
      </c>
      <c r="D42" s="30">
        <v>45960</v>
      </c>
    </row>
    <row r="43" spans="2:4" x14ac:dyDescent="0.25">
      <c r="B43" s="16" t="s">
        <v>308</v>
      </c>
      <c r="C43" s="25" t="s">
        <v>39</v>
      </c>
      <c r="D43" s="30">
        <v>134050</v>
      </c>
    </row>
    <row r="44" spans="2:4" x14ac:dyDescent="0.25">
      <c r="B44" s="16" t="s">
        <v>309</v>
      </c>
      <c r="C44" s="25" t="s">
        <v>40</v>
      </c>
      <c r="D44" s="30">
        <v>28730</v>
      </c>
    </row>
    <row r="45" spans="2:4" x14ac:dyDescent="0.25">
      <c r="B45" s="16" t="s">
        <v>310</v>
      </c>
      <c r="C45" s="25" t="s">
        <v>41</v>
      </c>
      <c r="D45" s="30">
        <v>6700</v>
      </c>
    </row>
    <row r="46" spans="2:4" x14ac:dyDescent="0.25"/>
    <row r="47" spans="2:4" x14ac:dyDescent="0.25"/>
    <row r="48" spans="2:4" x14ac:dyDescent="0.25"/>
    <row r="49" x14ac:dyDescent="0.25"/>
    <row r="50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B104"/>
  <sheetViews>
    <sheetView zoomScale="85" zoomScaleNormal="8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L6" sqref="L6"/>
    </sheetView>
  </sheetViews>
  <sheetFormatPr baseColWidth="10" defaultRowHeight="15" x14ac:dyDescent="0.25"/>
  <cols>
    <col min="9" max="9" width="11.42578125" style="1"/>
    <col min="14" max="15" width="11.42578125" style="1"/>
  </cols>
  <sheetData>
    <row r="1" spans="1:28" x14ac:dyDescent="0.25">
      <c r="D1" s="35" t="s">
        <v>266</v>
      </c>
      <c r="E1" s="35"/>
      <c r="F1" s="35"/>
      <c r="G1" s="35"/>
      <c r="H1" s="21" t="s">
        <v>267</v>
      </c>
      <c r="J1" s="36" t="s">
        <v>268</v>
      </c>
      <c r="K1" s="36"/>
      <c r="L1" s="36"/>
      <c r="M1" s="24"/>
      <c r="O1" s="22"/>
      <c r="P1" s="35" t="s">
        <v>265</v>
      </c>
      <c r="Q1" s="35"/>
      <c r="R1" s="35"/>
      <c r="S1" s="35"/>
      <c r="Y1" s="35" t="s">
        <v>269</v>
      </c>
      <c r="Z1" s="35"/>
      <c r="AA1" s="35"/>
      <c r="AB1" s="35"/>
    </row>
    <row r="2" spans="1:28" x14ac:dyDescent="0.25">
      <c r="A2" s="12" t="s">
        <v>42</v>
      </c>
      <c r="B2" s="12" t="s">
        <v>43</v>
      </c>
      <c r="C2" s="13" t="s">
        <v>44</v>
      </c>
      <c r="D2" s="14" t="s">
        <v>249</v>
      </c>
      <c r="E2" s="14" t="s">
        <v>250</v>
      </c>
      <c r="F2" s="14" t="s">
        <v>251</v>
      </c>
      <c r="G2" s="14" t="s">
        <v>256</v>
      </c>
      <c r="H2" s="14" t="s">
        <v>257</v>
      </c>
      <c r="I2" s="18"/>
      <c r="J2" s="14" t="s">
        <v>260</v>
      </c>
      <c r="K2" s="14" t="s">
        <v>258</v>
      </c>
      <c r="L2" s="14" t="s">
        <v>259</v>
      </c>
      <c r="M2" s="14" t="s">
        <v>261</v>
      </c>
      <c r="N2" s="20"/>
      <c r="O2" s="20"/>
      <c r="P2" s="14" t="s">
        <v>262</v>
      </c>
      <c r="Q2" s="14" t="s">
        <v>263</v>
      </c>
      <c r="R2" s="14" t="s">
        <v>264</v>
      </c>
      <c r="S2" s="14" t="s">
        <v>256</v>
      </c>
      <c r="Y2" s="15" t="s">
        <v>252</v>
      </c>
      <c r="Z2" s="15" t="s">
        <v>253</v>
      </c>
      <c r="AA2" s="15" t="s">
        <v>254</v>
      </c>
      <c r="AB2" s="15" t="s">
        <v>255</v>
      </c>
    </row>
    <row r="3" spans="1:28" x14ac:dyDescent="0.25">
      <c r="A3" s="3">
        <v>1201035</v>
      </c>
      <c r="B3" s="3" t="s">
        <v>45</v>
      </c>
      <c r="C3" s="4" t="s">
        <v>46</v>
      </c>
      <c r="D3" s="8">
        <v>111230</v>
      </c>
      <c r="E3" s="8">
        <v>40600</v>
      </c>
      <c r="F3" s="8">
        <v>38510</v>
      </c>
      <c r="G3" s="8">
        <f>SUM(D3:F3)</f>
        <v>190340</v>
      </c>
      <c r="H3" s="11">
        <f>G3*0.7</f>
        <v>133238</v>
      </c>
      <c r="I3" s="19"/>
      <c r="J3" s="10">
        <f t="shared" ref="J3:J34" si="0">D3*0.7</f>
        <v>77861</v>
      </c>
      <c r="K3" s="10">
        <f t="shared" ref="K3:K34" si="1">+E3*0.85</f>
        <v>34510</v>
      </c>
      <c r="L3" s="10">
        <f t="shared" ref="L3:L34" si="2">+F3*0.85</f>
        <v>32733.5</v>
      </c>
      <c r="M3" s="10">
        <f>SUM(J3:L3)</f>
        <v>145104.5</v>
      </c>
      <c r="N3" s="23">
        <f>M3/H3-1</f>
        <v>8.9062429637190688E-2</v>
      </c>
      <c r="O3" s="19"/>
      <c r="P3" s="10">
        <v>77861</v>
      </c>
      <c r="Q3" s="8">
        <v>40600</v>
      </c>
      <c r="R3" s="8">
        <v>38510</v>
      </c>
      <c r="S3" s="10">
        <f>SUM(P3:R3)</f>
        <v>156971</v>
      </c>
      <c r="T3" s="2">
        <f>S3/H3-1</f>
        <v>0.17812485927438115</v>
      </c>
      <c r="U3" s="5"/>
      <c r="Y3" s="9">
        <v>20930</v>
      </c>
      <c r="Z3" s="9">
        <v>0</v>
      </c>
      <c r="AA3" s="9">
        <v>0</v>
      </c>
      <c r="AB3" s="9">
        <v>2093</v>
      </c>
    </row>
    <row r="4" spans="1:28" x14ac:dyDescent="0.25">
      <c r="A4" s="3">
        <v>1201036</v>
      </c>
      <c r="B4" s="3" t="s">
        <v>47</v>
      </c>
      <c r="C4" s="4" t="s">
        <v>48</v>
      </c>
      <c r="D4" s="8">
        <v>111230</v>
      </c>
      <c r="E4" s="8">
        <v>40600</v>
      </c>
      <c r="F4" s="8">
        <v>38510</v>
      </c>
      <c r="G4" s="8">
        <f t="shared" ref="G4:G67" si="3">SUM(D4:F4)</f>
        <v>190340</v>
      </c>
      <c r="H4" s="11">
        <f t="shared" ref="H4:H67" si="4">G4*0.7</f>
        <v>133238</v>
      </c>
      <c r="I4" s="19"/>
      <c r="J4" s="10">
        <f t="shared" si="0"/>
        <v>77861</v>
      </c>
      <c r="K4" s="10">
        <f t="shared" si="1"/>
        <v>34510</v>
      </c>
      <c r="L4" s="10">
        <f t="shared" si="2"/>
        <v>32733.5</v>
      </c>
      <c r="M4" s="10">
        <f t="shared" ref="M4:M67" si="5">SUM(J4:L4)</f>
        <v>145104.5</v>
      </c>
      <c r="N4" s="23">
        <f t="shared" ref="N4:N67" si="6">M4/H4-1</f>
        <v>8.9062429637190688E-2</v>
      </c>
      <c r="O4" s="19"/>
      <c r="P4" s="10">
        <v>77861</v>
      </c>
      <c r="Q4" s="8">
        <v>40600</v>
      </c>
      <c r="R4" s="8">
        <v>38510</v>
      </c>
      <c r="S4" s="10">
        <f t="shared" ref="S4:S67" si="7">SUM(P4:R4)</f>
        <v>156971</v>
      </c>
      <c r="T4" s="2">
        <f t="shared" ref="T4:T67" si="8">S4/H4-1</f>
        <v>0.17812485927438115</v>
      </c>
      <c r="Y4" s="9">
        <v>23230</v>
      </c>
      <c r="Z4" s="9">
        <v>0</v>
      </c>
      <c r="AA4" s="9">
        <v>0</v>
      </c>
      <c r="AB4" s="9">
        <v>2323</v>
      </c>
    </row>
    <row r="5" spans="1:28" x14ac:dyDescent="0.25">
      <c r="A5" s="3">
        <v>1201038</v>
      </c>
      <c r="B5" s="3" t="s">
        <v>49</v>
      </c>
      <c r="C5" s="4" t="s">
        <v>50</v>
      </c>
      <c r="D5" s="8">
        <v>109860</v>
      </c>
      <c r="E5" s="8">
        <v>11730</v>
      </c>
      <c r="F5" s="8">
        <v>46920</v>
      </c>
      <c r="G5" s="8">
        <f t="shared" si="3"/>
        <v>168510</v>
      </c>
      <c r="H5" s="11">
        <f t="shared" si="4"/>
        <v>117956.99999999999</v>
      </c>
      <c r="I5" s="19"/>
      <c r="J5" s="10">
        <f t="shared" si="0"/>
        <v>76902</v>
      </c>
      <c r="K5" s="10">
        <f t="shared" si="1"/>
        <v>9970.5</v>
      </c>
      <c r="L5" s="10">
        <f t="shared" si="2"/>
        <v>39882</v>
      </c>
      <c r="M5" s="10">
        <f t="shared" si="5"/>
        <v>126754.5</v>
      </c>
      <c r="N5" s="23">
        <f t="shared" si="6"/>
        <v>7.458226302805282E-2</v>
      </c>
      <c r="O5" s="19"/>
      <c r="P5" s="10">
        <v>76902</v>
      </c>
      <c r="Q5" s="8">
        <v>11730</v>
      </c>
      <c r="R5" s="8">
        <v>46920</v>
      </c>
      <c r="S5" s="10">
        <f t="shared" si="7"/>
        <v>135552</v>
      </c>
      <c r="T5" s="2">
        <f t="shared" si="8"/>
        <v>0.14916452605610542</v>
      </c>
      <c r="Y5" s="9">
        <v>13900</v>
      </c>
      <c r="Z5" s="9">
        <v>0</v>
      </c>
      <c r="AA5" s="9">
        <v>0</v>
      </c>
      <c r="AB5" s="9"/>
    </row>
    <row r="6" spans="1:28" x14ac:dyDescent="0.25">
      <c r="A6" s="3">
        <v>1201039</v>
      </c>
      <c r="B6" s="3" t="s">
        <v>51</v>
      </c>
      <c r="C6" s="6" t="s">
        <v>52</v>
      </c>
      <c r="D6" s="8">
        <v>133830</v>
      </c>
      <c r="E6" s="8">
        <v>59980</v>
      </c>
      <c r="F6" s="8">
        <v>0</v>
      </c>
      <c r="G6" s="8">
        <f t="shared" si="3"/>
        <v>193810</v>
      </c>
      <c r="H6" s="11">
        <f t="shared" si="4"/>
        <v>135667</v>
      </c>
      <c r="I6" s="19"/>
      <c r="J6" s="10">
        <f t="shared" si="0"/>
        <v>93681</v>
      </c>
      <c r="K6" s="10">
        <f t="shared" si="1"/>
        <v>50983</v>
      </c>
      <c r="L6" s="10">
        <f t="shared" si="2"/>
        <v>0</v>
      </c>
      <c r="M6" s="10">
        <f t="shared" si="5"/>
        <v>144664</v>
      </c>
      <c r="N6" s="23">
        <f t="shared" si="6"/>
        <v>6.6316790376436341E-2</v>
      </c>
      <c r="O6" s="19"/>
      <c r="P6" s="10">
        <v>93681</v>
      </c>
      <c r="Q6" s="8">
        <v>59980</v>
      </c>
      <c r="R6" s="8">
        <v>0</v>
      </c>
      <c r="S6" s="10">
        <f t="shared" si="7"/>
        <v>153661</v>
      </c>
      <c r="T6" s="2">
        <f t="shared" si="8"/>
        <v>0.1326335807528729</v>
      </c>
      <c r="Y6" s="9">
        <v>23230</v>
      </c>
      <c r="Z6" s="9">
        <v>0</v>
      </c>
      <c r="AA6" s="9">
        <v>0</v>
      </c>
      <c r="AB6" s="9">
        <v>2323</v>
      </c>
    </row>
    <row r="7" spans="1:28" x14ac:dyDescent="0.25">
      <c r="A7" s="3">
        <v>1201040</v>
      </c>
      <c r="B7" s="3" t="s">
        <v>156</v>
      </c>
      <c r="C7" s="4" t="s">
        <v>157</v>
      </c>
      <c r="D7" s="8">
        <v>133830</v>
      </c>
      <c r="E7" s="8">
        <v>59980</v>
      </c>
      <c r="F7" s="8">
        <v>0</v>
      </c>
      <c r="G7" s="8">
        <f t="shared" si="3"/>
        <v>193810</v>
      </c>
      <c r="H7" s="11">
        <f t="shared" si="4"/>
        <v>135667</v>
      </c>
      <c r="I7" s="19"/>
      <c r="J7" s="10">
        <f t="shared" si="0"/>
        <v>93681</v>
      </c>
      <c r="K7" s="10">
        <f t="shared" si="1"/>
        <v>50983</v>
      </c>
      <c r="L7" s="10">
        <f t="shared" si="2"/>
        <v>0</v>
      </c>
      <c r="M7" s="10">
        <f t="shared" si="5"/>
        <v>144664</v>
      </c>
      <c r="N7" s="23">
        <f t="shared" si="6"/>
        <v>6.6316790376436341E-2</v>
      </c>
      <c r="O7" s="19"/>
      <c r="P7" s="10">
        <v>93681</v>
      </c>
      <c r="Q7" s="8">
        <v>59980</v>
      </c>
      <c r="R7" s="8">
        <v>0</v>
      </c>
      <c r="S7" s="10">
        <f t="shared" si="7"/>
        <v>153661</v>
      </c>
      <c r="T7" s="2">
        <f t="shared" si="8"/>
        <v>0.1326335807528729</v>
      </c>
      <c r="Y7" s="9">
        <v>20930</v>
      </c>
      <c r="Z7" s="9">
        <v>0</v>
      </c>
      <c r="AA7" s="9">
        <v>0</v>
      </c>
      <c r="AB7" s="9">
        <v>2093</v>
      </c>
    </row>
    <row r="8" spans="1:28" x14ac:dyDescent="0.25">
      <c r="A8" s="7">
        <v>1201041</v>
      </c>
      <c r="B8" s="3" t="s">
        <v>158</v>
      </c>
      <c r="C8" s="4" t="s">
        <v>159</v>
      </c>
      <c r="D8" s="8">
        <v>133830</v>
      </c>
      <c r="E8" s="8">
        <v>59980</v>
      </c>
      <c r="F8" s="8">
        <v>0</v>
      </c>
      <c r="G8" s="8">
        <f t="shared" si="3"/>
        <v>193810</v>
      </c>
      <c r="H8" s="11">
        <f t="shared" si="4"/>
        <v>135667</v>
      </c>
      <c r="I8" s="19"/>
      <c r="J8" s="10">
        <f t="shared" si="0"/>
        <v>93681</v>
      </c>
      <c r="K8" s="10">
        <f t="shared" si="1"/>
        <v>50983</v>
      </c>
      <c r="L8" s="10">
        <f t="shared" si="2"/>
        <v>0</v>
      </c>
      <c r="M8" s="10">
        <f t="shared" si="5"/>
        <v>144664</v>
      </c>
      <c r="N8" s="23">
        <f t="shared" si="6"/>
        <v>6.6316790376436341E-2</v>
      </c>
      <c r="O8" s="19"/>
      <c r="P8" s="10">
        <v>93681</v>
      </c>
      <c r="Q8" s="8">
        <v>59980</v>
      </c>
      <c r="R8" s="8">
        <v>0</v>
      </c>
      <c r="S8" s="10">
        <f t="shared" si="7"/>
        <v>153661</v>
      </c>
      <c r="T8" s="2">
        <f t="shared" si="8"/>
        <v>0.1326335807528729</v>
      </c>
      <c r="Y8" s="9">
        <v>104910</v>
      </c>
      <c r="Z8" s="9">
        <v>0</v>
      </c>
      <c r="AA8" s="9">
        <v>51170</v>
      </c>
      <c r="AB8" s="9">
        <v>10491</v>
      </c>
    </row>
    <row r="9" spans="1:28" x14ac:dyDescent="0.25">
      <c r="A9" s="3">
        <v>1202001</v>
      </c>
      <c r="B9" s="3" t="s">
        <v>160</v>
      </c>
      <c r="C9" s="4" t="s">
        <v>161</v>
      </c>
      <c r="D9" s="8">
        <v>287550</v>
      </c>
      <c r="E9" s="8">
        <v>148410</v>
      </c>
      <c r="F9" s="8">
        <v>0</v>
      </c>
      <c r="G9" s="8">
        <f t="shared" si="3"/>
        <v>435960</v>
      </c>
      <c r="H9" s="11">
        <f t="shared" si="4"/>
        <v>305172</v>
      </c>
      <c r="I9" s="19"/>
      <c r="J9" s="10">
        <f t="shared" si="0"/>
        <v>201285</v>
      </c>
      <c r="K9" s="10">
        <f t="shared" si="1"/>
        <v>126148.5</v>
      </c>
      <c r="L9" s="10">
        <f t="shared" si="2"/>
        <v>0</v>
      </c>
      <c r="M9" s="10">
        <f t="shared" si="5"/>
        <v>327433.5</v>
      </c>
      <c r="N9" s="23">
        <f t="shared" si="6"/>
        <v>7.2947387047304524E-2</v>
      </c>
      <c r="O9" s="19"/>
      <c r="P9" s="10">
        <v>201285</v>
      </c>
      <c r="Q9" s="8">
        <v>148410</v>
      </c>
      <c r="R9" s="8">
        <v>0</v>
      </c>
      <c r="S9" s="10">
        <f t="shared" si="7"/>
        <v>349695</v>
      </c>
      <c r="T9" s="2">
        <f t="shared" si="8"/>
        <v>0.14589477409460905</v>
      </c>
      <c r="Y9" s="9">
        <v>108820</v>
      </c>
      <c r="Z9" s="9">
        <v>27205</v>
      </c>
      <c r="AA9" s="9">
        <v>32646</v>
      </c>
      <c r="AB9" s="9">
        <v>10882</v>
      </c>
    </row>
    <row r="10" spans="1:28" x14ac:dyDescent="0.25">
      <c r="A10" s="3">
        <v>1202002</v>
      </c>
      <c r="B10" s="3" t="s">
        <v>162</v>
      </c>
      <c r="C10" s="4" t="s">
        <v>163</v>
      </c>
      <c r="D10" s="8">
        <v>254920</v>
      </c>
      <c r="E10" s="8">
        <v>131570</v>
      </c>
      <c r="F10" s="8">
        <v>0</v>
      </c>
      <c r="G10" s="8">
        <f t="shared" si="3"/>
        <v>386490</v>
      </c>
      <c r="H10" s="11">
        <f t="shared" si="4"/>
        <v>270543</v>
      </c>
      <c r="I10" s="19"/>
      <c r="J10" s="10">
        <f t="shared" si="0"/>
        <v>178444</v>
      </c>
      <c r="K10" s="10">
        <f t="shared" si="1"/>
        <v>111834.5</v>
      </c>
      <c r="L10" s="10">
        <f t="shared" si="2"/>
        <v>0</v>
      </c>
      <c r="M10" s="10">
        <f t="shared" si="5"/>
        <v>290278.5</v>
      </c>
      <c r="N10" s="23">
        <f t="shared" si="6"/>
        <v>7.2947738437143084E-2</v>
      </c>
      <c r="O10" s="19"/>
      <c r="P10" s="10">
        <v>178444</v>
      </c>
      <c r="Q10" s="8">
        <v>131570</v>
      </c>
      <c r="R10" s="8">
        <v>0</v>
      </c>
      <c r="S10" s="10">
        <f t="shared" si="7"/>
        <v>310014</v>
      </c>
      <c r="T10" s="2">
        <f t="shared" si="8"/>
        <v>0.14589547687428617</v>
      </c>
      <c r="Y10" s="9">
        <v>76100</v>
      </c>
      <c r="Z10" s="9"/>
      <c r="AA10" s="9">
        <v>22830</v>
      </c>
      <c r="AB10" s="9">
        <v>7610</v>
      </c>
    </row>
    <row r="11" spans="1:28" x14ac:dyDescent="0.25">
      <c r="A11" s="3">
        <v>1202003</v>
      </c>
      <c r="B11" s="3" t="s">
        <v>164</v>
      </c>
      <c r="C11" s="4" t="s">
        <v>165</v>
      </c>
      <c r="D11" s="8">
        <v>254920</v>
      </c>
      <c r="E11" s="8">
        <v>193790</v>
      </c>
      <c r="F11" s="8">
        <v>0</v>
      </c>
      <c r="G11" s="8">
        <f t="shared" si="3"/>
        <v>448710</v>
      </c>
      <c r="H11" s="11">
        <f t="shared" si="4"/>
        <v>314097</v>
      </c>
      <c r="I11" s="19"/>
      <c r="J11" s="10">
        <f t="shared" si="0"/>
        <v>178444</v>
      </c>
      <c r="K11" s="10">
        <f t="shared" si="1"/>
        <v>164721.5</v>
      </c>
      <c r="L11" s="10">
        <f t="shared" si="2"/>
        <v>0</v>
      </c>
      <c r="M11" s="10">
        <f t="shared" si="5"/>
        <v>343165.5</v>
      </c>
      <c r="N11" s="23">
        <f t="shared" si="6"/>
        <v>9.254625163564123E-2</v>
      </c>
      <c r="O11" s="19"/>
      <c r="P11" s="10">
        <v>178444</v>
      </c>
      <c r="Q11" s="8">
        <v>193790</v>
      </c>
      <c r="R11" s="8">
        <v>0</v>
      </c>
      <c r="S11" s="10">
        <f t="shared" si="7"/>
        <v>372234</v>
      </c>
      <c r="T11" s="2">
        <f t="shared" si="8"/>
        <v>0.18509250327128246</v>
      </c>
      <c r="Y11" s="9">
        <v>174130</v>
      </c>
      <c r="Z11" s="9">
        <v>43532.5</v>
      </c>
      <c r="AA11" s="9">
        <v>64080</v>
      </c>
      <c r="AB11" s="9">
        <v>17413</v>
      </c>
    </row>
    <row r="12" spans="1:28" x14ac:dyDescent="0.25">
      <c r="A12" s="3">
        <v>1202004</v>
      </c>
      <c r="B12" s="3" t="s">
        <v>166</v>
      </c>
      <c r="C12" s="4" t="s">
        <v>167</v>
      </c>
      <c r="D12" s="8">
        <v>287550</v>
      </c>
      <c r="E12" s="8">
        <v>34690</v>
      </c>
      <c r="F12" s="8">
        <v>0</v>
      </c>
      <c r="G12" s="8">
        <f t="shared" si="3"/>
        <v>322240</v>
      </c>
      <c r="H12" s="11">
        <f t="shared" si="4"/>
        <v>225568</v>
      </c>
      <c r="I12" s="19"/>
      <c r="J12" s="10">
        <f t="shared" si="0"/>
        <v>201285</v>
      </c>
      <c r="K12" s="10">
        <f t="shared" si="1"/>
        <v>29486.5</v>
      </c>
      <c r="L12" s="10">
        <f t="shared" si="2"/>
        <v>0</v>
      </c>
      <c r="M12" s="10">
        <f t="shared" si="5"/>
        <v>230771.5</v>
      </c>
      <c r="N12" s="23">
        <f t="shared" si="6"/>
        <v>2.3068431692438551E-2</v>
      </c>
      <c r="O12" s="19"/>
      <c r="P12" s="10">
        <v>201285</v>
      </c>
      <c r="Q12" s="8">
        <v>34690</v>
      </c>
      <c r="R12" s="8">
        <v>0</v>
      </c>
      <c r="S12" s="10">
        <f t="shared" si="7"/>
        <v>235975</v>
      </c>
      <c r="T12" s="2">
        <f t="shared" si="8"/>
        <v>4.6136863384877325E-2</v>
      </c>
      <c r="Y12" s="9">
        <v>47250</v>
      </c>
      <c r="Z12" s="9">
        <v>11812.5</v>
      </c>
      <c r="AA12" s="9">
        <v>14175</v>
      </c>
      <c r="AB12" s="9">
        <v>4725</v>
      </c>
    </row>
    <row r="13" spans="1:28" x14ac:dyDescent="0.25">
      <c r="A13" s="3">
        <v>1202005</v>
      </c>
      <c r="B13" s="3" t="s">
        <v>168</v>
      </c>
      <c r="C13" s="4" t="s">
        <v>169</v>
      </c>
      <c r="D13" s="8">
        <v>464890</v>
      </c>
      <c r="E13" s="8">
        <v>172230</v>
      </c>
      <c r="F13" s="8">
        <v>0</v>
      </c>
      <c r="G13" s="8">
        <f t="shared" si="3"/>
        <v>637120</v>
      </c>
      <c r="H13" s="11">
        <f t="shared" si="4"/>
        <v>445984</v>
      </c>
      <c r="I13" s="19"/>
      <c r="J13" s="10">
        <f t="shared" si="0"/>
        <v>325423</v>
      </c>
      <c r="K13" s="10">
        <f t="shared" si="1"/>
        <v>146395.5</v>
      </c>
      <c r="L13" s="10">
        <f t="shared" si="2"/>
        <v>0</v>
      </c>
      <c r="M13" s="10">
        <f t="shared" si="5"/>
        <v>471818.5</v>
      </c>
      <c r="N13" s="23">
        <f t="shared" si="6"/>
        <v>5.7926965989811396E-2</v>
      </c>
      <c r="O13" s="19"/>
      <c r="P13" s="10">
        <v>325423</v>
      </c>
      <c r="Q13" s="8">
        <v>172230</v>
      </c>
      <c r="R13" s="8">
        <v>0</v>
      </c>
      <c r="S13" s="10">
        <f t="shared" si="7"/>
        <v>497653</v>
      </c>
      <c r="T13" s="2">
        <f t="shared" si="8"/>
        <v>0.11585393197962257</v>
      </c>
      <c r="Y13" s="9">
        <v>213656</v>
      </c>
      <c r="Z13" s="9">
        <v>53414</v>
      </c>
      <c r="AA13" s="9">
        <v>64080</v>
      </c>
      <c r="AB13" s="9">
        <v>21365.600000000002</v>
      </c>
    </row>
    <row r="14" spans="1:28" x14ac:dyDescent="0.25">
      <c r="A14" s="3">
        <v>1202006</v>
      </c>
      <c r="B14" s="3" t="s">
        <v>170</v>
      </c>
      <c r="C14" s="4" t="s">
        <v>171</v>
      </c>
      <c r="D14" s="8">
        <v>299050</v>
      </c>
      <c r="E14" s="8">
        <v>110770</v>
      </c>
      <c r="F14" s="8">
        <v>0</v>
      </c>
      <c r="G14" s="8">
        <f t="shared" si="3"/>
        <v>409820</v>
      </c>
      <c r="H14" s="11">
        <f t="shared" si="4"/>
        <v>286874</v>
      </c>
      <c r="I14" s="19"/>
      <c r="J14" s="10">
        <f t="shared" si="0"/>
        <v>209335</v>
      </c>
      <c r="K14" s="10">
        <f t="shared" si="1"/>
        <v>94154.5</v>
      </c>
      <c r="L14" s="10">
        <f t="shared" si="2"/>
        <v>0</v>
      </c>
      <c r="M14" s="10">
        <f t="shared" si="5"/>
        <v>303489.5</v>
      </c>
      <c r="N14" s="23">
        <f t="shared" si="6"/>
        <v>5.7919156145206596E-2</v>
      </c>
      <c r="O14" s="19"/>
      <c r="P14" s="10">
        <v>209335</v>
      </c>
      <c r="Q14" s="8">
        <v>110770</v>
      </c>
      <c r="R14" s="8">
        <v>0</v>
      </c>
      <c r="S14" s="10">
        <f t="shared" si="7"/>
        <v>320105</v>
      </c>
      <c r="T14" s="2">
        <f t="shared" si="8"/>
        <v>0.11583831229041319</v>
      </c>
      <c r="Y14" s="9">
        <v>144960</v>
      </c>
      <c r="Z14" s="9">
        <v>36240</v>
      </c>
      <c r="AA14" s="9">
        <v>43488</v>
      </c>
      <c r="AB14" s="9">
        <v>14496</v>
      </c>
    </row>
    <row r="15" spans="1:28" x14ac:dyDescent="0.25">
      <c r="A15" s="3">
        <v>1202007</v>
      </c>
      <c r="B15" s="3" t="s">
        <v>172</v>
      </c>
      <c r="C15" s="4" t="s">
        <v>173</v>
      </c>
      <c r="D15" s="8">
        <v>265120</v>
      </c>
      <c r="E15" s="8">
        <v>98200</v>
      </c>
      <c r="F15" s="8">
        <v>0</v>
      </c>
      <c r="G15" s="8">
        <f t="shared" si="3"/>
        <v>363320</v>
      </c>
      <c r="H15" s="11">
        <f t="shared" si="4"/>
        <v>254323.99999999997</v>
      </c>
      <c r="I15" s="19"/>
      <c r="J15" s="10">
        <f t="shared" si="0"/>
        <v>185584</v>
      </c>
      <c r="K15" s="10">
        <f t="shared" si="1"/>
        <v>83470</v>
      </c>
      <c r="L15" s="10">
        <f t="shared" si="2"/>
        <v>0</v>
      </c>
      <c r="M15" s="10">
        <f t="shared" si="5"/>
        <v>269054</v>
      </c>
      <c r="N15" s="23">
        <f t="shared" si="6"/>
        <v>5.7918246016891883E-2</v>
      </c>
      <c r="O15" s="19"/>
      <c r="P15" s="10">
        <v>185584</v>
      </c>
      <c r="Q15" s="8">
        <v>98200</v>
      </c>
      <c r="R15" s="8">
        <v>0</v>
      </c>
      <c r="S15" s="10">
        <f t="shared" si="7"/>
        <v>283784</v>
      </c>
      <c r="T15" s="2">
        <f t="shared" si="8"/>
        <v>0.11583649203378377</v>
      </c>
      <c r="Y15" s="9">
        <v>285096</v>
      </c>
      <c r="Z15" s="9">
        <v>71274</v>
      </c>
      <c r="AA15" s="9">
        <v>85550</v>
      </c>
      <c r="AB15" s="9">
        <v>28509.600000000002</v>
      </c>
    </row>
    <row r="16" spans="1:28" x14ac:dyDescent="0.25">
      <c r="A16" s="3">
        <v>1202008</v>
      </c>
      <c r="B16" s="3" t="s">
        <v>174</v>
      </c>
      <c r="C16" s="4" t="s">
        <v>175</v>
      </c>
      <c r="D16" s="8">
        <v>299050</v>
      </c>
      <c r="E16" s="8">
        <v>110770</v>
      </c>
      <c r="F16" s="8">
        <v>0</v>
      </c>
      <c r="G16" s="8">
        <f t="shared" si="3"/>
        <v>409820</v>
      </c>
      <c r="H16" s="11">
        <f t="shared" si="4"/>
        <v>286874</v>
      </c>
      <c r="I16" s="19"/>
      <c r="J16" s="10">
        <f t="shared" si="0"/>
        <v>209335</v>
      </c>
      <c r="K16" s="10">
        <f t="shared" si="1"/>
        <v>94154.5</v>
      </c>
      <c r="L16" s="10">
        <f t="shared" si="2"/>
        <v>0</v>
      </c>
      <c r="M16" s="10">
        <f t="shared" si="5"/>
        <v>303489.5</v>
      </c>
      <c r="N16" s="23">
        <f t="shared" si="6"/>
        <v>5.7919156145206596E-2</v>
      </c>
      <c r="O16" s="19"/>
      <c r="P16" s="10">
        <v>209335</v>
      </c>
      <c r="Q16" s="8">
        <v>110770</v>
      </c>
      <c r="R16" s="8">
        <v>0</v>
      </c>
      <c r="S16" s="10">
        <f t="shared" si="7"/>
        <v>320105</v>
      </c>
      <c r="T16" s="2">
        <f t="shared" si="8"/>
        <v>0.11583831229041319</v>
      </c>
      <c r="Y16" s="9">
        <v>294632</v>
      </c>
      <c r="Z16" s="9">
        <v>73658</v>
      </c>
      <c r="AA16" s="9">
        <v>90530</v>
      </c>
      <c r="AB16" s="9">
        <v>29463.200000000001</v>
      </c>
    </row>
    <row r="17" spans="1:28" x14ac:dyDescent="0.25">
      <c r="A17" s="3">
        <v>1202009</v>
      </c>
      <c r="B17" s="3" t="s">
        <v>176</v>
      </c>
      <c r="C17" s="4" t="s">
        <v>177</v>
      </c>
      <c r="D17" s="8">
        <v>265120</v>
      </c>
      <c r="E17" s="8">
        <v>98200</v>
      </c>
      <c r="F17" s="8">
        <v>0</v>
      </c>
      <c r="G17" s="8">
        <f t="shared" si="3"/>
        <v>363320</v>
      </c>
      <c r="H17" s="11">
        <f t="shared" si="4"/>
        <v>254323.99999999997</v>
      </c>
      <c r="I17" s="19"/>
      <c r="J17" s="10">
        <f t="shared" si="0"/>
        <v>185584</v>
      </c>
      <c r="K17" s="10">
        <f t="shared" si="1"/>
        <v>83470</v>
      </c>
      <c r="L17" s="10">
        <f t="shared" si="2"/>
        <v>0</v>
      </c>
      <c r="M17" s="10">
        <f t="shared" si="5"/>
        <v>269054</v>
      </c>
      <c r="N17" s="23">
        <f t="shared" si="6"/>
        <v>5.7918246016891883E-2</v>
      </c>
      <c r="O17" s="19"/>
      <c r="P17" s="10">
        <v>185584</v>
      </c>
      <c r="Q17" s="8">
        <v>98200</v>
      </c>
      <c r="R17" s="8">
        <v>0</v>
      </c>
      <c r="S17" s="10">
        <f t="shared" si="7"/>
        <v>283784</v>
      </c>
      <c r="T17" s="2">
        <f t="shared" si="8"/>
        <v>0.11583649203378377</v>
      </c>
      <c r="Y17" s="9">
        <v>213656</v>
      </c>
      <c r="Z17" s="9">
        <v>53414</v>
      </c>
      <c r="AA17" s="9">
        <v>64080</v>
      </c>
      <c r="AB17" s="9">
        <v>21365.600000000002</v>
      </c>
    </row>
    <row r="18" spans="1:28" x14ac:dyDescent="0.25">
      <c r="A18" s="3">
        <v>1202010</v>
      </c>
      <c r="B18" s="3" t="s">
        <v>178</v>
      </c>
      <c r="C18" s="4" t="s">
        <v>179</v>
      </c>
      <c r="D18" s="8">
        <v>141620</v>
      </c>
      <c r="E18" s="8">
        <v>52210</v>
      </c>
      <c r="F18" s="8">
        <v>0</v>
      </c>
      <c r="G18" s="8">
        <f t="shared" si="3"/>
        <v>193830</v>
      </c>
      <c r="H18" s="11">
        <f t="shared" si="4"/>
        <v>135681</v>
      </c>
      <c r="I18" s="19"/>
      <c r="J18" s="10">
        <f t="shared" si="0"/>
        <v>99134</v>
      </c>
      <c r="K18" s="10">
        <f t="shared" si="1"/>
        <v>44378.5</v>
      </c>
      <c r="L18" s="10">
        <f t="shared" si="2"/>
        <v>0</v>
      </c>
      <c r="M18" s="10">
        <f t="shared" si="5"/>
        <v>143512.5</v>
      </c>
      <c r="N18" s="23">
        <f t="shared" si="6"/>
        <v>5.771994604992603E-2</v>
      </c>
      <c r="O18" s="19"/>
      <c r="P18" s="10">
        <v>99134</v>
      </c>
      <c r="Q18" s="8">
        <v>52210</v>
      </c>
      <c r="R18" s="8">
        <v>0</v>
      </c>
      <c r="S18" s="10">
        <f t="shared" si="7"/>
        <v>151344</v>
      </c>
      <c r="T18" s="2">
        <f t="shared" si="8"/>
        <v>0.11543989209985184</v>
      </c>
      <c r="Y18" s="9">
        <v>43540</v>
      </c>
      <c r="Z18" s="9">
        <v>0</v>
      </c>
      <c r="AA18" s="9">
        <v>13062</v>
      </c>
      <c r="AB18" s="9">
        <v>4354</v>
      </c>
    </row>
    <row r="19" spans="1:28" x14ac:dyDescent="0.25">
      <c r="A19" s="3">
        <v>1202011</v>
      </c>
      <c r="B19" s="3" t="s">
        <v>180</v>
      </c>
      <c r="C19" s="4" t="s">
        <v>181</v>
      </c>
      <c r="D19" s="8">
        <v>120760</v>
      </c>
      <c r="E19" s="8">
        <v>44670</v>
      </c>
      <c r="F19" s="8">
        <v>0</v>
      </c>
      <c r="G19" s="8">
        <f t="shared" si="3"/>
        <v>165430</v>
      </c>
      <c r="H19" s="11">
        <f t="shared" si="4"/>
        <v>115800.99999999999</v>
      </c>
      <c r="I19" s="19"/>
      <c r="J19" s="10">
        <f t="shared" si="0"/>
        <v>84532</v>
      </c>
      <c r="K19" s="10">
        <f t="shared" si="1"/>
        <v>37969.5</v>
      </c>
      <c r="L19" s="10">
        <f t="shared" si="2"/>
        <v>0</v>
      </c>
      <c r="M19" s="10">
        <f t="shared" si="5"/>
        <v>122501.5</v>
      </c>
      <c r="N19" s="23">
        <f t="shared" si="6"/>
        <v>5.7862194626989494E-2</v>
      </c>
      <c r="O19" s="19"/>
      <c r="P19" s="10">
        <v>84532</v>
      </c>
      <c r="Q19" s="8">
        <v>44670</v>
      </c>
      <c r="R19" s="8">
        <v>0</v>
      </c>
      <c r="S19" s="10">
        <f t="shared" si="7"/>
        <v>129202</v>
      </c>
      <c r="T19" s="2">
        <f t="shared" si="8"/>
        <v>0.11572438925397899</v>
      </c>
      <c r="Y19" s="9">
        <v>63460</v>
      </c>
      <c r="Z19" s="9">
        <v>0</v>
      </c>
      <c r="AA19" s="9">
        <v>19038</v>
      </c>
      <c r="AB19" s="9">
        <v>6346</v>
      </c>
    </row>
    <row r="20" spans="1:28" x14ac:dyDescent="0.25">
      <c r="A20" s="3">
        <v>1202012</v>
      </c>
      <c r="B20" s="3" t="s">
        <v>182</v>
      </c>
      <c r="C20" s="4" t="s">
        <v>183</v>
      </c>
      <c r="D20" s="8">
        <v>476100</v>
      </c>
      <c r="E20" s="8">
        <v>176260</v>
      </c>
      <c r="F20" s="8">
        <v>0</v>
      </c>
      <c r="G20" s="8">
        <f t="shared" si="3"/>
        <v>652360</v>
      </c>
      <c r="H20" s="11">
        <f t="shared" si="4"/>
        <v>456652</v>
      </c>
      <c r="I20" s="19"/>
      <c r="J20" s="10">
        <f t="shared" si="0"/>
        <v>333270</v>
      </c>
      <c r="K20" s="10">
        <f t="shared" si="1"/>
        <v>149821</v>
      </c>
      <c r="L20" s="10">
        <f t="shared" si="2"/>
        <v>0</v>
      </c>
      <c r="M20" s="10">
        <f t="shared" si="5"/>
        <v>483091</v>
      </c>
      <c r="N20" s="23">
        <f t="shared" si="6"/>
        <v>5.7897479919063022E-2</v>
      </c>
      <c r="O20" s="19"/>
      <c r="P20" s="10">
        <v>333270</v>
      </c>
      <c r="Q20" s="8">
        <v>176260</v>
      </c>
      <c r="R20" s="8">
        <v>0</v>
      </c>
      <c r="S20" s="10">
        <f t="shared" si="7"/>
        <v>509530</v>
      </c>
      <c r="T20" s="2">
        <f t="shared" si="8"/>
        <v>0.11579495983812627</v>
      </c>
      <c r="Y20" s="9">
        <v>141300</v>
      </c>
      <c r="Z20" s="9">
        <v>35325</v>
      </c>
      <c r="AA20" s="9">
        <v>42390</v>
      </c>
      <c r="AB20" s="9">
        <v>14130</v>
      </c>
    </row>
    <row r="21" spans="1:28" x14ac:dyDescent="0.25">
      <c r="A21" s="3">
        <v>1202013</v>
      </c>
      <c r="B21" s="3" t="s">
        <v>184</v>
      </c>
      <c r="C21" s="4" t="s">
        <v>185</v>
      </c>
      <c r="D21" s="8">
        <v>459400</v>
      </c>
      <c r="E21" s="8">
        <v>170080</v>
      </c>
      <c r="F21" s="8">
        <v>0</v>
      </c>
      <c r="G21" s="8">
        <f t="shared" si="3"/>
        <v>629480</v>
      </c>
      <c r="H21" s="11">
        <f t="shared" si="4"/>
        <v>440636</v>
      </c>
      <c r="I21" s="19"/>
      <c r="J21" s="10">
        <f t="shared" si="0"/>
        <v>321580</v>
      </c>
      <c r="K21" s="10">
        <f t="shared" si="1"/>
        <v>144568</v>
      </c>
      <c r="L21" s="10">
        <f t="shared" si="2"/>
        <v>0</v>
      </c>
      <c r="M21" s="10">
        <f t="shared" si="5"/>
        <v>466148</v>
      </c>
      <c r="N21" s="23">
        <f t="shared" si="6"/>
        <v>5.7898129067983639E-2</v>
      </c>
      <c r="O21" s="19"/>
      <c r="P21" s="10">
        <v>321580</v>
      </c>
      <c r="Q21" s="8">
        <v>170080</v>
      </c>
      <c r="R21" s="8">
        <v>0</v>
      </c>
      <c r="S21" s="10">
        <f t="shared" si="7"/>
        <v>491660</v>
      </c>
      <c r="T21" s="2">
        <f t="shared" si="8"/>
        <v>0.11579625813596706</v>
      </c>
      <c r="Y21" s="9">
        <v>274220</v>
      </c>
      <c r="Z21" s="9">
        <v>68555</v>
      </c>
      <c r="AA21" s="9">
        <v>82266</v>
      </c>
      <c r="AB21" s="9">
        <v>27422</v>
      </c>
    </row>
    <row r="22" spans="1:28" x14ac:dyDescent="0.25">
      <c r="A22" s="3">
        <v>1202014</v>
      </c>
      <c r="B22" s="3" t="s">
        <v>186</v>
      </c>
      <c r="C22" s="4" t="s">
        <v>187</v>
      </c>
      <c r="D22" s="8">
        <v>417630</v>
      </c>
      <c r="E22" s="8">
        <v>154620</v>
      </c>
      <c r="F22" s="8">
        <v>0</v>
      </c>
      <c r="G22" s="8">
        <f t="shared" si="3"/>
        <v>572250</v>
      </c>
      <c r="H22" s="11">
        <f t="shared" si="4"/>
        <v>400575</v>
      </c>
      <c r="I22" s="19"/>
      <c r="J22" s="10">
        <f t="shared" si="0"/>
        <v>292341</v>
      </c>
      <c r="K22" s="10">
        <f t="shared" si="1"/>
        <v>131427</v>
      </c>
      <c r="L22" s="10">
        <f t="shared" si="2"/>
        <v>0</v>
      </c>
      <c r="M22" s="10">
        <f t="shared" si="5"/>
        <v>423768</v>
      </c>
      <c r="N22" s="23">
        <f t="shared" si="6"/>
        <v>5.7899269799662978E-2</v>
      </c>
      <c r="O22" s="19"/>
      <c r="P22" s="10">
        <v>292341</v>
      </c>
      <c r="Q22" s="8">
        <v>154620</v>
      </c>
      <c r="R22" s="8">
        <v>0</v>
      </c>
      <c r="S22" s="10">
        <f t="shared" si="7"/>
        <v>446961</v>
      </c>
      <c r="T22" s="2">
        <f t="shared" si="8"/>
        <v>0.11579853959932596</v>
      </c>
      <c r="Y22" s="9">
        <v>76100</v>
      </c>
      <c r="Z22" s="9">
        <v>19025</v>
      </c>
      <c r="AA22" s="9">
        <v>22830</v>
      </c>
      <c r="AB22" s="9">
        <v>7610</v>
      </c>
    </row>
    <row r="23" spans="1:28" x14ac:dyDescent="0.25">
      <c r="A23" s="3">
        <v>1202015</v>
      </c>
      <c r="B23" s="3" t="s">
        <v>188</v>
      </c>
      <c r="C23" s="4" t="s">
        <v>189</v>
      </c>
      <c r="D23" s="8">
        <v>231310</v>
      </c>
      <c r="E23" s="8">
        <v>129890</v>
      </c>
      <c r="F23" s="8">
        <v>0</v>
      </c>
      <c r="G23" s="8">
        <f t="shared" si="3"/>
        <v>361200</v>
      </c>
      <c r="H23" s="11">
        <f t="shared" si="4"/>
        <v>252839.99999999997</v>
      </c>
      <c r="I23" s="19"/>
      <c r="J23" s="10">
        <f t="shared" si="0"/>
        <v>161917</v>
      </c>
      <c r="K23" s="10">
        <f t="shared" si="1"/>
        <v>110406.5</v>
      </c>
      <c r="L23" s="10">
        <f t="shared" si="2"/>
        <v>0</v>
      </c>
      <c r="M23" s="10">
        <f t="shared" si="5"/>
        <v>272323.5</v>
      </c>
      <c r="N23" s="23">
        <f t="shared" si="6"/>
        <v>7.7058614143331816E-2</v>
      </c>
      <c r="O23" s="19"/>
      <c r="P23" s="10">
        <v>161917</v>
      </c>
      <c r="Q23" s="8">
        <v>129890</v>
      </c>
      <c r="R23" s="8">
        <v>0</v>
      </c>
      <c r="S23" s="10">
        <f t="shared" si="7"/>
        <v>291807</v>
      </c>
      <c r="T23" s="2">
        <f t="shared" si="8"/>
        <v>0.15411722828666363</v>
      </c>
      <c r="Y23" s="9">
        <v>108820</v>
      </c>
      <c r="Z23" s="9">
        <v>27205</v>
      </c>
      <c r="AA23" s="9">
        <v>32646</v>
      </c>
      <c r="AB23" s="9">
        <v>10882</v>
      </c>
    </row>
    <row r="24" spans="1:28" x14ac:dyDescent="0.25">
      <c r="A24" s="3">
        <v>1202016</v>
      </c>
      <c r="B24" s="3" t="s">
        <v>53</v>
      </c>
      <c r="C24" s="4" t="s">
        <v>54</v>
      </c>
      <c r="D24" s="8">
        <v>231310</v>
      </c>
      <c r="E24" s="8">
        <v>189100</v>
      </c>
      <c r="F24" s="8">
        <v>0</v>
      </c>
      <c r="G24" s="8">
        <f t="shared" si="3"/>
        <v>420410</v>
      </c>
      <c r="H24" s="11">
        <f t="shared" si="4"/>
        <v>294287</v>
      </c>
      <c r="I24" s="19"/>
      <c r="J24" s="10">
        <f t="shared" si="0"/>
        <v>161917</v>
      </c>
      <c r="K24" s="10">
        <f t="shared" si="1"/>
        <v>160735</v>
      </c>
      <c r="L24" s="10">
        <f t="shared" si="2"/>
        <v>0</v>
      </c>
      <c r="M24" s="10">
        <f t="shared" si="5"/>
        <v>322652</v>
      </c>
      <c r="N24" s="23">
        <f t="shared" si="6"/>
        <v>9.6385501228392734E-2</v>
      </c>
      <c r="O24" s="19"/>
      <c r="P24" s="10">
        <v>161917</v>
      </c>
      <c r="Q24" s="8">
        <v>189100</v>
      </c>
      <c r="R24" s="8">
        <v>0</v>
      </c>
      <c r="S24" s="10">
        <f t="shared" si="7"/>
        <v>351017</v>
      </c>
      <c r="T24" s="2">
        <f t="shared" si="8"/>
        <v>0.19277100245678547</v>
      </c>
      <c r="Y24" s="9">
        <v>84660</v>
      </c>
      <c r="Z24" s="9">
        <v>0</v>
      </c>
      <c r="AA24" s="9">
        <v>25398</v>
      </c>
      <c r="AB24" s="9">
        <v>8466</v>
      </c>
    </row>
    <row r="25" spans="1:28" x14ac:dyDescent="0.25">
      <c r="A25" s="3">
        <v>1202017</v>
      </c>
      <c r="B25" s="3" t="s">
        <v>55</v>
      </c>
      <c r="C25" s="4" t="s">
        <v>56</v>
      </c>
      <c r="D25" s="8">
        <v>458930</v>
      </c>
      <c r="E25" s="8">
        <v>169860</v>
      </c>
      <c r="F25" s="8">
        <v>0</v>
      </c>
      <c r="G25" s="8">
        <f t="shared" si="3"/>
        <v>628790</v>
      </c>
      <c r="H25" s="11">
        <f t="shared" si="4"/>
        <v>440153</v>
      </c>
      <c r="I25" s="19"/>
      <c r="J25" s="10">
        <f t="shared" si="0"/>
        <v>321251</v>
      </c>
      <c r="K25" s="10">
        <f t="shared" si="1"/>
        <v>144381</v>
      </c>
      <c r="L25" s="10">
        <f t="shared" si="2"/>
        <v>0</v>
      </c>
      <c r="M25" s="10">
        <f t="shared" si="5"/>
        <v>465632</v>
      </c>
      <c r="N25" s="23">
        <f t="shared" si="6"/>
        <v>5.7886689401185576E-2</v>
      </c>
      <c r="O25" s="19"/>
      <c r="P25" s="10">
        <v>321251</v>
      </c>
      <c r="Q25" s="8">
        <v>169860</v>
      </c>
      <c r="R25" s="8">
        <v>0</v>
      </c>
      <c r="S25" s="10">
        <f t="shared" si="7"/>
        <v>491111</v>
      </c>
      <c r="T25" s="2">
        <f t="shared" si="8"/>
        <v>0.11577337880237093</v>
      </c>
      <c r="Y25" s="9">
        <v>185536</v>
      </c>
      <c r="Z25" s="9">
        <v>46384</v>
      </c>
      <c r="AA25" s="9">
        <v>65760</v>
      </c>
      <c r="AB25" s="9">
        <v>18553.600000000002</v>
      </c>
    </row>
    <row r="26" spans="1:28" x14ac:dyDescent="0.25">
      <c r="A26" s="3">
        <v>1202018</v>
      </c>
      <c r="B26" s="3" t="s">
        <v>190</v>
      </c>
      <c r="C26" s="4" t="s">
        <v>191</v>
      </c>
      <c r="D26" s="8">
        <v>368040</v>
      </c>
      <c r="E26" s="8">
        <v>274910</v>
      </c>
      <c r="F26" s="8">
        <v>0</v>
      </c>
      <c r="G26" s="8">
        <f t="shared" si="3"/>
        <v>642950</v>
      </c>
      <c r="H26" s="11">
        <f t="shared" si="4"/>
        <v>450065</v>
      </c>
      <c r="I26" s="19"/>
      <c r="J26" s="10">
        <f t="shared" si="0"/>
        <v>257627.99999999997</v>
      </c>
      <c r="K26" s="10">
        <f t="shared" si="1"/>
        <v>233673.5</v>
      </c>
      <c r="L26" s="10">
        <f t="shared" si="2"/>
        <v>0</v>
      </c>
      <c r="M26" s="10">
        <f t="shared" si="5"/>
        <v>491301.5</v>
      </c>
      <c r="N26" s="23">
        <f t="shared" si="6"/>
        <v>9.1623432170908625E-2</v>
      </c>
      <c r="O26" s="19"/>
      <c r="P26" s="10">
        <v>257627.99999999997</v>
      </c>
      <c r="Q26" s="8">
        <v>274910</v>
      </c>
      <c r="R26" s="8">
        <v>0</v>
      </c>
      <c r="S26" s="10">
        <f t="shared" si="7"/>
        <v>532538</v>
      </c>
      <c r="T26" s="2">
        <f t="shared" si="8"/>
        <v>0.18324686434181725</v>
      </c>
      <c r="Y26" s="9">
        <v>171500</v>
      </c>
      <c r="Z26" s="9">
        <v>42875</v>
      </c>
      <c r="AA26" s="9">
        <v>51450</v>
      </c>
      <c r="AB26" s="9">
        <v>17150</v>
      </c>
    </row>
    <row r="27" spans="1:28" x14ac:dyDescent="0.25">
      <c r="A27" s="3">
        <v>1202019</v>
      </c>
      <c r="B27" s="3" t="s">
        <v>192</v>
      </c>
      <c r="C27" s="4" t="s">
        <v>193</v>
      </c>
      <c r="D27" s="8">
        <v>368040</v>
      </c>
      <c r="E27" s="8">
        <v>220380</v>
      </c>
      <c r="F27" s="8">
        <v>0</v>
      </c>
      <c r="G27" s="8">
        <f t="shared" si="3"/>
        <v>588420</v>
      </c>
      <c r="H27" s="11">
        <f t="shared" si="4"/>
        <v>411894</v>
      </c>
      <c r="I27" s="19"/>
      <c r="J27" s="10">
        <f t="shared" si="0"/>
        <v>257627.99999999997</v>
      </c>
      <c r="K27" s="10">
        <f t="shared" si="1"/>
        <v>187323</v>
      </c>
      <c r="L27" s="10">
        <f t="shared" si="2"/>
        <v>0</v>
      </c>
      <c r="M27" s="10">
        <f t="shared" si="5"/>
        <v>444951</v>
      </c>
      <c r="N27" s="23">
        <f t="shared" si="6"/>
        <v>8.0256085303500369E-2</v>
      </c>
      <c r="O27" s="19"/>
      <c r="P27" s="10">
        <v>257627.99999999997</v>
      </c>
      <c r="Q27" s="8">
        <v>220380</v>
      </c>
      <c r="R27" s="8">
        <v>0</v>
      </c>
      <c r="S27" s="10">
        <f t="shared" si="7"/>
        <v>478008</v>
      </c>
      <c r="T27" s="2">
        <f t="shared" si="8"/>
        <v>0.16051217060700074</v>
      </c>
      <c r="Y27" s="9">
        <v>171500</v>
      </c>
      <c r="Z27" s="9">
        <v>42875</v>
      </c>
      <c r="AA27" s="9">
        <v>51450</v>
      </c>
      <c r="AB27" s="9">
        <v>17150</v>
      </c>
    </row>
    <row r="28" spans="1:28" x14ac:dyDescent="0.25">
      <c r="A28" s="3">
        <v>1202020</v>
      </c>
      <c r="B28" s="3" t="s">
        <v>194</v>
      </c>
      <c r="C28" s="4" t="s">
        <v>195</v>
      </c>
      <c r="D28" s="8">
        <v>368040</v>
      </c>
      <c r="E28" s="8">
        <v>220380</v>
      </c>
      <c r="F28" s="8">
        <v>0</v>
      </c>
      <c r="G28" s="8">
        <f t="shared" si="3"/>
        <v>588420</v>
      </c>
      <c r="H28" s="11">
        <f t="shared" si="4"/>
        <v>411894</v>
      </c>
      <c r="I28" s="19"/>
      <c r="J28" s="10">
        <f t="shared" si="0"/>
        <v>257627.99999999997</v>
      </c>
      <c r="K28" s="10">
        <f t="shared" si="1"/>
        <v>187323</v>
      </c>
      <c r="L28" s="10">
        <f t="shared" si="2"/>
        <v>0</v>
      </c>
      <c r="M28" s="10">
        <f t="shared" si="5"/>
        <v>444951</v>
      </c>
      <c r="N28" s="23">
        <f t="shared" si="6"/>
        <v>8.0256085303500369E-2</v>
      </c>
      <c r="O28" s="19"/>
      <c r="P28" s="10">
        <v>257627.99999999997</v>
      </c>
      <c r="Q28" s="8">
        <v>220380</v>
      </c>
      <c r="R28" s="8">
        <v>0</v>
      </c>
      <c r="S28" s="10">
        <f t="shared" si="7"/>
        <v>478008</v>
      </c>
      <c r="T28" s="2">
        <f t="shared" si="8"/>
        <v>0.16051217060700074</v>
      </c>
      <c r="Y28" s="9">
        <v>171500</v>
      </c>
      <c r="Z28" s="9">
        <v>42875</v>
      </c>
      <c r="AA28" s="9">
        <v>51450</v>
      </c>
      <c r="AB28" s="9">
        <v>17150</v>
      </c>
    </row>
    <row r="29" spans="1:28" x14ac:dyDescent="0.25">
      <c r="A29" s="3">
        <v>1202021</v>
      </c>
      <c r="B29" s="3" t="s">
        <v>196</v>
      </c>
      <c r="C29" s="4" t="s">
        <v>197</v>
      </c>
      <c r="D29" s="8">
        <v>392580</v>
      </c>
      <c r="E29" s="8">
        <v>188510</v>
      </c>
      <c r="F29" s="8">
        <v>0</v>
      </c>
      <c r="G29" s="8">
        <f t="shared" si="3"/>
        <v>581090</v>
      </c>
      <c r="H29" s="11">
        <f t="shared" si="4"/>
        <v>406763</v>
      </c>
      <c r="I29" s="19"/>
      <c r="J29" s="10">
        <f t="shared" si="0"/>
        <v>274806</v>
      </c>
      <c r="K29" s="10">
        <f t="shared" si="1"/>
        <v>160233.5</v>
      </c>
      <c r="L29" s="10">
        <f t="shared" si="2"/>
        <v>0</v>
      </c>
      <c r="M29" s="10">
        <f t="shared" si="5"/>
        <v>435039.5</v>
      </c>
      <c r="N29" s="23">
        <f t="shared" si="6"/>
        <v>6.9515909755803795E-2</v>
      </c>
      <c r="O29" s="19"/>
      <c r="P29" s="10">
        <v>274806</v>
      </c>
      <c r="Q29" s="8">
        <v>188510</v>
      </c>
      <c r="R29" s="8">
        <v>0</v>
      </c>
      <c r="S29" s="10">
        <f t="shared" si="7"/>
        <v>463316</v>
      </c>
      <c r="T29" s="2">
        <f t="shared" si="8"/>
        <v>0.13903181951160759</v>
      </c>
      <c r="Y29" s="9">
        <v>277920</v>
      </c>
      <c r="Z29" s="9">
        <v>69480</v>
      </c>
      <c r="AA29" s="9">
        <v>83376</v>
      </c>
      <c r="AB29" s="9">
        <v>27792</v>
      </c>
    </row>
    <row r="30" spans="1:28" x14ac:dyDescent="0.25">
      <c r="A30" s="3">
        <v>1202022</v>
      </c>
      <c r="B30" s="3" t="s">
        <v>57</v>
      </c>
      <c r="C30" s="4" t="s">
        <v>58</v>
      </c>
      <c r="D30" s="8">
        <v>205060</v>
      </c>
      <c r="E30" s="8">
        <v>91170</v>
      </c>
      <c r="F30" s="8">
        <v>0</v>
      </c>
      <c r="G30" s="8">
        <f t="shared" si="3"/>
        <v>296230</v>
      </c>
      <c r="H30" s="11">
        <f t="shared" si="4"/>
        <v>207361</v>
      </c>
      <c r="I30" s="19"/>
      <c r="J30" s="10">
        <f t="shared" si="0"/>
        <v>143542</v>
      </c>
      <c r="K30" s="10">
        <f t="shared" si="1"/>
        <v>77494.5</v>
      </c>
      <c r="L30" s="10">
        <f t="shared" si="2"/>
        <v>0</v>
      </c>
      <c r="M30" s="10">
        <f t="shared" si="5"/>
        <v>221036.5</v>
      </c>
      <c r="N30" s="23">
        <f t="shared" si="6"/>
        <v>6.5950202786444923E-2</v>
      </c>
      <c r="O30" s="19"/>
      <c r="P30" s="10">
        <v>143542</v>
      </c>
      <c r="Q30" s="8">
        <v>91170</v>
      </c>
      <c r="R30" s="8">
        <v>0</v>
      </c>
      <c r="S30" s="10">
        <f t="shared" si="7"/>
        <v>234712</v>
      </c>
      <c r="T30" s="2">
        <f t="shared" si="8"/>
        <v>0.13190040557288985</v>
      </c>
      <c r="Y30" s="9">
        <v>86960</v>
      </c>
      <c r="Z30" s="9">
        <v>0</v>
      </c>
      <c r="AA30" s="9">
        <v>26088</v>
      </c>
      <c r="AB30" s="9">
        <v>8696</v>
      </c>
    </row>
    <row r="31" spans="1:28" x14ac:dyDescent="0.25">
      <c r="A31" s="3">
        <v>1202023</v>
      </c>
      <c r="B31" s="3" t="s">
        <v>198</v>
      </c>
      <c r="C31" s="4" t="s">
        <v>199</v>
      </c>
      <c r="D31" s="8">
        <v>361060</v>
      </c>
      <c r="E31" s="8">
        <v>255920</v>
      </c>
      <c r="F31" s="8">
        <v>0</v>
      </c>
      <c r="G31" s="8">
        <f t="shared" si="3"/>
        <v>616980</v>
      </c>
      <c r="H31" s="11">
        <f t="shared" si="4"/>
        <v>431886</v>
      </c>
      <c r="I31" s="19"/>
      <c r="J31" s="10">
        <f t="shared" si="0"/>
        <v>252741.99999999997</v>
      </c>
      <c r="K31" s="10">
        <f t="shared" si="1"/>
        <v>217532</v>
      </c>
      <c r="L31" s="10">
        <f t="shared" si="2"/>
        <v>0</v>
      </c>
      <c r="M31" s="10">
        <f t="shared" si="5"/>
        <v>470274</v>
      </c>
      <c r="N31" s="23">
        <f t="shared" si="6"/>
        <v>8.8884566760673023E-2</v>
      </c>
      <c r="O31" s="19"/>
      <c r="P31" s="10">
        <v>252741.99999999997</v>
      </c>
      <c r="Q31" s="8">
        <v>255920</v>
      </c>
      <c r="R31" s="8">
        <v>0</v>
      </c>
      <c r="S31" s="10">
        <f t="shared" si="7"/>
        <v>508662</v>
      </c>
      <c r="T31" s="2">
        <f t="shared" si="8"/>
        <v>0.17776913352134582</v>
      </c>
      <c r="Y31" s="9">
        <v>174130</v>
      </c>
      <c r="Z31" s="9">
        <v>43532.5</v>
      </c>
      <c r="AA31" s="9">
        <v>64080</v>
      </c>
      <c r="AB31" s="9">
        <v>17413</v>
      </c>
    </row>
    <row r="32" spans="1:28" x14ac:dyDescent="0.25">
      <c r="A32" s="3">
        <v>1202024</v>
      </c>
      <c r="B32" s="3" t="s">
        <v>200</v>
      </c>
      <c r="C32" s="4" t="s">
        <v>201</v>
      </c>
      <c r="D32" s="8">
        <v>205060</v>
      </c>
      <c r="E32" s="8">
        <v>91170</v>
      </c>
      <c r="F32" s="8">
        <v>0</v>
      </c>
      <c r="G32" s="8">
        <f t="shared" si="3"/>
        <v>296230</v>
      </c>
      <c r="H32" s="11">
        <f t="shared" si="4"/>
        <v>207361</v>
      </c>
      <c r="I32" s="19"/>
      <c r="J32" s="10">
        <f t="shared" si="0"/>
        <v>143542</v>
      </c>
      <c r="K32" s="10">
        <f t="shared" si="1"/>
        <v>77494.5</v>
      </c>
      <c r="L32" s="10">
        <f t="shared" si="2"/>
        <v>0</v>
      </c>
      <c r="M32" s="10">
        <f t="shared" si="5"/>
        <v>221036.5</v>
      </c>
      <c r="N32" s="23">
        <f t="shared" si="6"/>
        <v>6.5950202786444923E-2</v>
      </c>
      <c r="O32" s="19"/>
      <c r="P32" s="10">
        <v>143542</v>
      </c>
      <c r="Q32" s="8">
        <v>91170</v>
      </c>
      <c r="R32" s="8">
        <v>0</v>
      </c>
      <c r="S32" s="10">
        <f t="shared" si="7"/>
        <v>234712</v>
      </c>
      <c r="T32" s="2">
        <f t="shared" si="8"/>
        <v>0.13190040557288985</v>
      </c>
      <c r="Y32" s="9">
        <v>66540</v>
      </c>
      <c r="Z32" s="9">
        <v>0</v>
      </c>
      <c r="AA32" s="9">
        <v>19962</v>
      </c>
      <c r="AB32" s="9">
        <v>6654</v>
      </c>
    </row>
    <row r="33" spans="1:28" x14ac:dyDescent="0.25">
      <c r="A33" s="3">
        <v>1202025</v>
      </c>
      <c r="B33" s="3" t="s">
        <v>59</v>
      </c>
      <c r="C33" s="4" t="s">
        <v>60</v>
      </c>
      <c r="D33" s="8">
        <v>186720</v>
      </c>
      <c r="E33" s="8">
        <v>151340</v>
      </c>
      <c r="F33" s="8">
        <v>0</v>
      </c>
      <c r="G33" s="8">
        <f t="shared" si="3"/>
        <v>338060</v>
      </c>
      <c r="H33" s="11">
        <f t="shared" si="4"/>
        <v>236641.99999999997</v>
      </c>
      <c r="I33" s="19"/>
      <c r="J33" s="10">
        <f t="shared" si="0"/>
        <v>130703.99999999999</v>
      </c>
      <c r="K33" s="10">
        <f t="shared" si="1"/>
        <v>128639</v>
      </c>
      <c r="L33" s="10">
        <f t="shared" si="2"/>
        <v>0</v>
      </c>
      <c r="M33" s="10">
        <f t="shared" si="5"/>
        <v>259343</v>
      </c>
      <c r="N33" s="23">
        <f t="shared" si="6"/>
        <v>9.5929716618351923E-2</v>
      </c>
      <c r="O33" s="19"/>
      <c r="P33" s="10">
        <v>130703.99999999999</v>
      </c>
      <c r="Q33" s="8">
        <v>151340</v>
      </c>
      <c r="R33" s="8">
        <v>0</v>
      </c>
      <c r="S33" s="10">
        <f t="shared" si="7"/>
        <v>282044</v>
      </c>
      <c r="T33" s="2">
        <f t="shared" si="8"/>
        <v>0.19185943323670362</v>
      </c>
      <c r="Y33" s="9">
        <v>137660</v>
      </c>
      <c r="Z33" s="9">
        <v>0</v>
      </c>
      <c r="AA33" s="9"/>
      <c r="AB33" s="9">
        <v>13766</v>
      </c>
    </row>
    <row r="34" spans="1:28" x14ac:dyDescent="0.25">
      <c r="A34" s="3">
        <v>1202026</v>
      </c>
      <c r="B34" s="3" t="s">
        <v>61</v>
      </c>
      <c r="C34" s="4" t="s">
        <v>62</v>
      </c>
      <c r="D34" s="8">
        <v>182090</v>
      </c>
      <c r="E34" s="8">
        <v>108290</v>
      </c>
      <c r="F34" s="8">
        <v>0</v>
      </c>
      <c r="G34" s="8">
        <f t="shared" si="3"/>
        <v>290380</v>
      </c>
      <c r="H34" s="11">
        <f t="shared" si="4"/>
        <v>203266</v>
      </c>
      <c r="I34" s="19"/>
      <c r="J34" s="10">
        <f t="shared" si="0"/>
        <v>127462.99999999999</v>
      </c>
      <c r="K34" s="10">
        <f t="shared" si="1"/>
        <v>92046.5</v>
      </c>
      <c r="L34" s="10">
        <f t="shared" si="2"/>
        <v>0</v>
      </c>
      <c r="M34" s="10">
        <f t="shared" si="5"/>
        <v>219509.5</v>
      </c>
      <c r="N34" s="23">
        <f t="shared" si="6"/>
        <v>7.9912528411047568E-2</v>
      </c>
      <c r="O34" s="19"/>
      <c r="P34" s="10">
        <v>127462.99999999999</v>
      </c>
      <c r="Q34" s="8">
        <v>108290</v>
      </c>
      <c r="R34" s="8">
        <v>0</v>
      </c>
      <c r="S34" s="10">
        <f t="shared" si="7"/>
        <v>235753</v>
      </c>
      <c r="T34" s="2">
        <f t="shared" si="8"/>
        <v>0.15982505682209514</v>
      </c>
      <c r="Y34" s="9">
        <v>161490</v>
      </c>
      <c r="Z34" s="9">
        <v>40372.5</v>
      </c>
      <c r="AA34" s="9">
        <v>0</v>
      </c>
      <c r="AB34" s="9">
        <v>16149</v>
      </c>
    </row>
    <row r="35" spans="1:28" x14ac:dyDescent="0.25">
      <c r="A35" s="3">
        <v>1202027</v>
      </c>
      <c r="B35" s="3" t="s">
        <v>202</v>
      </c>
      <c r="C35" s="4" t="s">
        <v>203</v>
      </c>
      <c r="D35" s="8">
        <v>188870</v>
      </c>
      <c r="E35" s="8">
        <v>182670</v>
      </c>
      <c r="F35" s="8">
        <v>0</v>
      </c>
      <c r="G35" s="8">
        <f t="shared" si="3"/>
        <v>371540</v>
      </c>
      <c r="H35" s="11">
        <f t="shared" si="4"/>
        <v>260077.99999999997</v>
      </c>
      <c r="I35" s="19"/>
      <c r="J35" s="10">
        <f t="shared" ref="J35:J65" si="9">D35*0.7</f>
        <v>132209</v>
      </c>
      <c r="K35" s="10">
        <f t="shared" ref="K35:K65" si="10">+E35*0.85</f>
        <v>155269.5</v>
      </c>
      <c r="L35" s="10">
        <f t="shared" ref="L35:L65" si="11">+F35*0.85</f>
        <v>0</v>
      </c>
      <c r="M35" s="10">
        <f t="shared" si="5"/>
        <v>287478.5</v>
      </c>
      <c r="N35" s="23">
        <f t="shared" si="6"/>
        <v>0.10535493198194401</v>
      </c>
      <c r="O35" s="19"/>
      <c r="P35" s="10">
        <v>132209</v>
      </c>
      <c r="Q35" s="8">
        <v>182670</v>
      </c>
      <c r="R35" s="8">
        <v>0</v>
      </c>
      <c r="S35" s="10">
        <f t="shared" si="7"/>
        <v>314879</v>
      </c>
      <c r="T35" s="2">
        <f t="shared" si="8"/>
        <v>0.2107098639638878</v>
      </c>
      <c r="Y35" s="9">
        <v>142530</v>
      </c>
      <c r="Z35" s="9">
        <v>35632.5</v>
      </c>
      <c r="AA35" s="9">
        <v>42759</v>
      </c>
      <c r="AB35" s="9">
        <v>14253</v>
      </c>
    </row>
    <row r="36" spans="1:28" x14ac:dyDescent="0.25">
      <c r="A36" s="3">
        <v>1202028</v>
      </c>
      <c r="B36" s="3" t="s">
        <v>63</v>
      </c>
      <c r="C36" s="4" t="s">
        <v>64</v>
      </c>
      <c r="D36" s="8">
        <v>173810</v>
      </c>
      <c r="E36" s="8">
        <v>107740</v>
      </c>
      <c r="F36" s="8">
        <v>0</v>
      </c>
      <c r="G36" s="8">
        <f t="shared" si="3"/>
        <v>281550</v>
      </c>
      <c r="H36" s="11">
        <f t="shared" si="4"/>
        <v>197085</v>
      </c>
      <c r="I36" s="19"/>
      <c r="J36" s="10">
        <f t="shared" si="9"/>
        <v>121666.99999999999</v>
      </c>
      <c r="K36" s="10">
        <f t="shared" si="10"/>
        <v>91579</v>
      </c>
      <c r="L36" s="10">
        <f t="shared" si="11"/>
        <v>0</v>
      </c>
      <c r="M36" s="10">
        <f t="shared" si="5"/>
        <v>213246</v>
      </c>
      <c r="N36" s="23">
        <f t="shared" si="6"/>
        <v>8.2000152218585809E-2</v>
      </c>
      <c r="O36" s="19"/>
      <c r="P36" s="10">
        <v>121666.99999999999</v>
      </c>
      <c r="Q36" s="8">
        <v>107740</v>
      </c>
      <c r="R36" s="8">
        <v>0</v>
      </c>
      <c r="S36" s="10">
        <f t="shared" si="7"/>
        <v>229407</v>
      </c>
      <c r="T36" s="2">
        <f t="shared" si="8"/>
        <v>0.16400030443717184</v>
      </c>
      <c r="Y36" s="9">
        <v>84660</v>
      </c>
      <c r="Z36" s="9">
        <v>21165</v>
      </c>
      <c r="AA36" s="9">
        <v>25398</v>
      </c>
      <c r="AB36" s="9">
        <v>8466</v>
      </c>
    </row>
    <row r="37" spans="1:28" x14ac:dyDescent="0.25">
      <c r="A37" s="3">
        <v>1202029</v>
      </c>
      <c r="B37" s="3" t="s">
        <v>204</v>
      </c>
      <c r="C37" s="4" t="s">
        <v>205</v>
      </c>
      <c r="D37" s="8">
        <v>212860</v>
      </c>
      <c r="E37" s="8">
        <v>73460</v>
      </c>
      <c r="F37" s="8">
        <v>0</v>
      </c>
      <c r="G37" s="8">
        <f t="shared" si="3"/>
        <v>286320</v>
      </c>
      <c r="H37" s="11">
        <f t="shared" si="4"/>
        <v>200424</v>
      </c>
      <c r="I37" s="19"/>
      <c r="J37" s="10">
        <f t="shared" si="9"/>
        <v>149002</v>
      </c>
      <c r="K37" s="10">
        <f t="shared" si="10"/>
        <v>62441</v>
      </c>
      <c r="L37" s="10">
        <f t="shared" si="11"/>
        <v>0</v>
      </c>
      <c r="M37" s="10">
        <f t="shared" si="5"/>
        <v>211443</v>
      </c>
      <c r="N37" s="23">
        <f t="shared" si="6"/>
        <v>5.4978445695126332E-2</v>
      </c>
      <c r="O37" s="19"/>
      <c r="P37" s="10">
        <v>149002</v>
      </c>
      <c r="Q37" s="8">
        <v>73460</v>
      </c>
      <c r="R37" s="8">
        <v>0</v>
      </c>
      <c r="S37" s="10">
        <f t="shared" si="7"/>
        <v>222462</v>
      </c>
      <c r="T37" s="2">
        <f t="shared" si="8"/>
        <v>0.10995689139025266</v>
      </c>
      <c r="Y37" s="9">
        <v>78590</v>
      </c>
      <c r="Z37" s="9">
        <v>19647.5</v>
      </c>
      <c r="AA37" s="9">
        <v>23577</v>
      </c>
      <c r="AB37" s="9">
        <v>7859</v>
      </c>
    </row>
    <row r="38" spans="1:28" x14ac:dyDescent="0.25">
      <c r="A38" s="3">
        <v>1202030</v>
      </c>
      <c r="B38" s="3" t="s">
        <v>206</v>
      </c>
      <c r="C38" s="4" t="s">
        <v>207</v>
      </c>
      <c r="D38" s="8">
        <v>562680</v>
      </c>
      <c r="E38" s="8">
        <v>208260</v>
      </c>
      <c r="F38" s="8">
        <v>0</v>
      </c>
      <c r="G38" s="8">
        <f t="shared" si="3"/>
        <v>770940</v>
      </c>
      <c r="H38" s="11">
        <f t="shared" si="4"/>
        <v>539658</v>
      </c>
      <c r="I38" s="19"/>
      <c r="J38" s="10">
        <f t="shared" si="9"/>
        <v>393876</v>
      </c>
      <c r="K38" s="10">
        <f t="shared" si="10"/>
        <v>177021</v>
      </c>
      <c r="L38" s="10">
        <f t="shared" si="11"/>
        <v>0</v>
      </c>
      <c r="M38" s="10">
        <f t="shared" si="5"/>
        <v>570897</v>
      </c>
      <c r="N38" s="23">
        <f t="shared" si="6"/>
        <v>5.7886661552316365E-2</v>
      </c>
      <c r="O38" s="19"/>
      <c r="P38" s="10">
        <v>393876</v>
      </c>
      <c r="Q38" s="8">
        <v>208260</v>
      </c>
      <c r="R38" s="8">
        <v>0</v>
      </c>
      <c r="S38" s="10">
        <f t="shared" si="7"/>
        <v>602136</v>
      </c>
      <c r="T38" s="2">
        <f t="shared" si="8"/>
        <v>0.11577332310463295</v>
      </c>
      <c r="Y38" s="9">
        <v>263960</v>
      </c>
      <c r="Z38" s="9">
        <v>65990</v>
      </c>
      <c r="AA38" s="9">
        <v>85550</v>
      </c>
      <c r="AB38" s="9">
        <v>26396</v>
      </c>
    </row>
    <row r="39" spans="1:28" x14ac:dyDescent="0.25">
      <c r="A39" s="3">
        <v>1202031</v>
      </c>
      <c r="B39" s="3" t="s">
        <v>208</v>
      </c>
      <c r="C39" s="4" t="s">
        <v>209</v>
      </c>
      <c r="D39" s="8">
        <v>249650</v>
      </c>
      <c r="E39" s="8">
        <v>414460</v>
      </c>
      <c r="F39" s="8">
        <v>480380</v>
      </c>
      <c r="G39" s="8">
        <f t="shared" si="3"/>
        <v>1144490</v>
      </c>
      <c r="H39" s="11">
        <f t="shared" si="4"/>
        <v>801143</v>
      </c>
      <c r="I39" s="19"/>
      <c r="J39" s="10">
        <f t="shared" si="9"/>
        <v>174755</v>
      </c>
      <c r="K39" s="10">
        <f t="shared" si="10"/>
        <v>352291</v>
      </c>
      <c r="L39" s="10">
        <f t="shared" si="11"/>
        <v>408323</v>
      </c>
      <c r="M39" s="10">
        <f t="shared" si="5"/>
        <v>935369</v>
      </c>
      <c r="N39" s="23">
        <f t="shared" si="6"/>
        <v>0.16754312276335193</v>
      </c>
      <c r="O39" s="19"/>
      <c r="P39" s="10">
        <v>174755</v>
      </c>
      <c r="Q39" s="8">
        <v>414460</v>
      </c>
      <c r="R39" s="8">
        <v>480380</v>
      </c>
      <c r="S39" s="10">
        <f t="shared" si="7"/>
        <v>1069595</v>
      </c>
      <c r="T39" s="2">
        <f t="shared" si="8"/>
        <v>0.33508624552670363</v>
      </c>
      <c r="Y39" s="9">
        <v>275648</v>
      </c>
      <c r="Z39" s="9">
        <v>68912</v>
      </c>
      <c r="AA39" s="9">
        <v>87740</v>
      </c>
      <c r="AB39" s="9">
        <v>27564.800000000003</v>
      </c>
    </row>
    <row r="40" spans="1:28" x14ac:dyDescent="0.25">
      <c r="A40" s="3">
        <v>1202032</v>
      </c>
      <c r="B40" s="3" t="s">
        <v>210</v>
      </c>
      <c r="C40" s="4" t="s">
        <v>211</v>
      </c>
      <c r="D40" s="8">
        <v>778400</v>
      </c>
      <c r="E40" s="8">
        <v>284830</v>
      </c>
      <c r="F40" s="8">
        <v>62780</v>
      </c>
      <c r="G40" s="8">
        <f t="shared" si="3"/>
        <v>1126010</v>
      </c>
      <c r="H40" s="11">
        <f t="shared" si="4"/>
        <v>788207</v>
      </c>
      <c r="I40" s="19"/>
      <c r="J40" s="10">
        <f t="shared" si="9"/>
        <v>544880</v>
      </c>
      <c r="K40" s="10">
        <f t="shared" si="10"/>
        <v>242105.5</v>
      </c>
      <c r="L40" s="10">
        <f t="shared" si="11"/>
        <v>53363</v>
      </c>
      <c r="M40" s="10">
        <f t="shared" si="5"/>
        <v>840348.5</v>
      </c>
      <c r="N40" s="23">
        <f t="shared" si="6"/>
        <v>6.6152038741092101E-2</v>
      </c>
      <c r="O40" s="19"/>
      <c r="P40" s="10">
        <v>544880</v>
      </c>
      <c r="Q40" s="8">
        <v>284830</v>
      </c>
      <c r="R40" s="8">
        <v>62780</v>
      </c>
      <c r="S40" s="10">
        <f t="shared" si="7"/>
        <v>892490</v>
      </c>
      <c r="T40" s="2">
        <f t="shared" si="8"/>
        <v>0.1323040774821842</v>
      </c>
      <c r="Y40" s="9">
        <v>508240</v>
      </c>
      <c r="Z40" s="9">
        <v>127060</v>
      </c>
      <c r="AA40" s="9">
        <v>154030</v>
      </c>
      <c r="AB40" s="9">
        <v>50824</v>
      </c>
    </row>
    <row r="41" spans="1:28" x14ac:dyDescent="0.25">
      <c r="A41" s="3">
        <v>1202033</v>
      </c>
      <c r="B41" s="3" t="s">
        <v>212</v>
      </c>
      <c r="C41" s="4" t="s">
        <v>213</v>
      </c>
      <c r="D41" s="8">
        <v>487310</v>
      </c>
      <c r="E41" s="8">
        <v>325770</v>
      </c>
      <c r="F41" s="8">
        <v>0</v>
      </c>
      <c r="G41" s="8">
        <f t="shared" si="3"/>
        <v>813080</v>
      </c>
      <c r="H41" s="11">
        <f t="shared" si="4"/>
        <v>569156</v>
      </c>
      <c r="I41" s="19"/>
      <c r="J41" s="10">
        <f t="shared" si="9"/>
        <v>341117</v>
      </c>
      <c r="K41" s="10">
        <f t="shared" si="10"/>
        <v>276904.5</v>
      </c>
      <c r="L41" s="10">
        <f t="shared" si="11"/>
        <v>0</v>
      </c>
      <c r="M41" s="10">
        <f t="shared" si="5"/>
        <v>618021.5</v>
      </c>
      <c r="N41" s="23">
        <f t="shared" si="6"/>
        <v>8.5856074608718913E-2</v>
      </c>
      <c r="O41" s="19"/>
      <c r="P41" s="10">
        <v>341117</v>
      </c>
      <c r="Q41" s="8">
        <v>325770</v>
      </c>
      <c r="R41" s="8">
        <v>0</v>
      </c>
      <c r="S41" s="10">
        <f t="shared" si="7"/>
        <v>666887</v>
      </c>
      <c r="T41" s="2">
        <f t="shared" si="8"/>
        <v>0.17171214921743783</v>
      </c>
      <c r="Y41" s="9">
        <v>179010</v>
      </c>
      <c r="Z41" s="9">
        <v>44752.5</v>
      </c>
      <c r="AA41" s="9">
        <v>53703</v>
      </c>
      <c r="AB41" s="9">
        <v>17901</v>
      </c>
    </row>
    <row r="42" spans="1:28" x14ac:dyDescent="0.25">
      <c r="A42" s="3">
        <v>1202034</v>
      </c>
      <c r="B42" s="3" t="s">
        <v>214</v>
      </c>
      <c r="C42" s="4" t="s">
        <v>215</v>
      </c>
      <c r="D42" s="8">
        <v>379250</v>
      </c>
      <c r="E42" s="8">
        <v>146920</v>
      </c>
      <c r="F42" s="8">
        <v>0</v>
      </c>
      <c r="G42" s="8">
        <f t="shared" si="3"/>
        <v>526170</v>
      </c>
      <c r="H42" s="11">
        <f t="shared" si="4"/>
        <v>368319</v>
      </c>
      <c r="I42" s="19"/>
      <c r="J42" s="10">
        <f t="shared" si="9"/>
        <v>265475</v>
      </c>
      <c r="K42" s="10">
        <f t="shared" si="10"/>
        <v>124882</v>
      </c>
      <c r="L42" s="10">
        <f t="shared" si="11"/>
        <v>0</v>
      </c>
      <c r="M42" s="10">
        <f t="shared" si="5"/>
        <v>390357</v>
      </c>
      <c r="N42" s="23">
        <f t="shared" si="6"/>
        <v>5.983400259014604E-2</v>
      </c>
      <c r="O42" s="19"/>
      <c r="P42" s="10">
        <v>265475</v>
      </c>
      <c r="Q42" s="8">
        <v>146920</v>
      </c>
      <c r="R42" s="8">
        <v>0</v>
      </c>
      <c r="S42" s="10">
        <f t="shared" si="7"/>
        <v>412395</v>
      </c>
      <c r="T42" s="2">
        <f t="shared" si="8"/>
        <v>0.11966800518029208</v>
      </c>
      <c r="Y42" s="9">
        <v>220992</v>
      </c>
      <c r="Z42" s="9">
        <v>55248</v>
      </c>
      <c r="AA42" s="9">
        <v>67820</v>
      </c>
      <c r="AB42" s="9">
        <v>22099.200000000001</v>
      </c>
    </row>
    <row r="43" spans="1:28" x14ac:dyDescent="0.25">
      <c r="A43" s="3">
        <v>1202035</v>
      </c>
      <c r="B43" s="3" t="s">
        <v>216</v>
      </c>
      <c r="C43" s="4" t="s">
        <v>217</v>
      </c>
      <c r="D43" s="8">
        <v>169650</v>
      </c>
      <c r="E43" s="8">
        <v>85060</v>
      </c>
      <c r="F43" s="8">
        <v>0</v>
      </c>
      <c r="G43" s="8">
        <f t="shared" si="3"/>
        <v>254710</v>
      </c>
      <c r="H43" s="11">
        <f t="shared" si="4"/>
        <v>178297</v>
      </c>
      <c r="I43" s="19"/>
      <c r="J43" s="10">
        <f t="shared" si="9"/>
        <v>118754.99999999999</v>
      </c>
      <c r="K43" s="10">
        <f t="shared" si="10"/>
        <v>72301</v>
      </c>
      <c r="L43" s="10">
        <f t="shared" si="11"/>
        <v>0</v>
      </c>
      <c r="M43" s="10">
        <f t="shared" si="5"/>
        <v>191056</v>
      </c>
      <c r="N43" s="23">
        <f t="shared" si="6"/>
        <v>7.1560373982736625E-2</v>
      </c>
      <c r="O43" s="19"/>
      <c r="P43" s="10">
        <v>118754.99999999999</v>
      </c>
      <c r="Q43" s="8">
        <v>85060</v>
      </c>
      <c r="R43" s="8">
        <v>0</v>
      </c>
      <c r="S43" s="10">
        <f t="shared" si="7"/>
        <v>203815</v>
      </c>
      <c r="T43" s="2">
        <f t="shared" si="8"/>
        <v>0.14312074796547325</v>
      </c>
      <c r="Y43" s="9">
        <v>130540</v>
      </c>
      <c r="Z43" s="9">
        <v>32635</v>
      </c>
      <c r="AA43" s="9">
        <v>39162</v>
      </c>
      <c r="AB43" s="9">
        <v>13054</v>
      </c>
    </row>
    <row r="44" spans="1:28" x14ac:dyDescent="0.25">
      <c r="A44" s="3">
        <v>1202036</v>
      </c>
      <c r="B44" s="3" t="s">
        <v>218</v>
      </c>
      <c r="C44" s="4" t="s">
        <v>219</v>
      </c>
      <c r="D44" s="8">
        <v>416950</v>
      </c>
      <c r="E44" s="8">
        <v>212640</v>
      </c>
      <c r="F44" s="8">
        <v>0</v>
      </c>
      <c r="G44" s="8">
        <f t="shared" si="3"/>
        <v>629590</v>
      </c>
      <c r="H44" s="11">
        <f t="shared" si="4"/>
        <v>440713</v>
      </c>
      <c r="I44" s="19"/>
      <c r="J44" s="10">
        <f t="shared" si="9"/>
        <v>291865</v>
      </c>
      <c r="K44" s="10">
        <f t="shared" si="10"/>
        <v>180744</v>
      </c>
      <c r="L44" s="10">
        <f t="shared" si="11"/>
        <v>0</v>
      </c>
      <c r="M44" s="10">
        <f t="shared" si="5"/>
        <v>472609</v>
      </c>
      <c r="N44" s="23">
        <f t="shared" si="6"/>
        <v>7.2373630911727105E-2</v>
      </c>
      <c r="O44" s="19"/>
      <c r="P44" s="10">
        <v>291865</v>
      </c>
      <c r="Q44" s="8">
        <v>212640</v>
      </c>
      <c r="R44" s="8">
        <v>0</v>
      </c>
      <c r="S44" s="10">
        <f t="shared" si="7"/>
        <v>504505</v>
      </c>
      <c r="T44" s="2">
        <f t="shared" si="8"/>
        <v>0.14474726182345421</v>
      </c>
      <c r="Y44" s="9">
        <v>239340</v>
      </c>
      <c r="Z44" s="9">
        <v>59835</v>
      </c>
      <c r="AA44" s="9">
        <v>85550</v>
      </c>
      <c r="AB44" s="9">
        <v>23934</v>
      </c>
    </row>
    <row r="45" spans="1:28" x14ac:dyDescent="0.25">
      <c r="A45" s="3">
        <v>1202037</v>
      </c>
      <c r="B45" s="3" t="s">
        <v>220</v>
      </c>
      <c r="C45" s="4" t="s">
        <v>221</v>
      </c>
      <c r="D45" s="8">
        <v>432110</v>
      </c>
      <c r="E45" s="8">
        <v>276970</v>
      </c>
      <c r="F45" s="8">
        <v>0</v>
      </c>
      <c r="G45" s="8">
        <f t="shared" si="3"/>
        <v>709080</v>
      </c>
      <c r="H45" s="11">
        <f t="shared" si="4"/>
        <v>496355.99999999994</v>
      </c>
      <c r="I45" s="19"/>
      <c r="J45" s="10">
        <f t="shared" si="9"/>
        <v>302477</v>
      </c>
      <c r="K45" s="10">
        <f t="shared" si="10"/>
        <v>235424.5</v>
      </c>
      <c r="L45" s="10">
        <f t="shared" si="11"/>
        <v>0</v>
      </c>
      <c r="M45" s="10">
        <f t="shared" si="5"/>
        <v>537901.5</v>
      </c>
      <c r="N45" s="23">
        <f t="shared" si="6"/>
        <v>8.3701012982617451E-2</v>
      </c>
      <c r="O45" s="19"/>
      <c r="P45" s="10">
        <v>302477</v>
      </c>
      <c r="Q45" s="8">
        <v>276970</v>
      </c>
      <c r="R45" s="8">
        <v>0</v>
      </c>
      <c r="S45" s="10">
        <f t="shared" si="7"/>
        <v>579447</v>
      </c>
      <c r="T45" s="2">
        <f t="shared" si="8"/>
        <v>0.16740202596523468</v>
      </c>
      <c r="Y45" s="9">
        <v>326290</v>
      </c>
      <c r="Z45" s="9">
        <v>81572.5</v>
      </c>
      <c r="AA45" s="9">
        <v>106860</v>
      </c>
      <c r="AB45" s="9">
        <v>32629</v>
      </c>
    </row>
    <row r="46" spans="1:28" x14ac:dyDescent="0.25">
      <c r="A46" s="3">
        <v>1202038</v>
      </c>
      <c r="B46" s="3" t="s">
        <v>65</v>
      </c>
      <c r="C46" s="4" t="s">
        <v>66</v>
      </c>
      <c r="D46" s="8">
        <v>349310</v>
      </c>
      <c r="E46" s="8">
        <v>214590</v>
      </c>
      <c r="F46" s="8">
        <v>0</v>
      </c>
      <c r="G46" s="8">
        <f t="shared" si="3"/>
        <v>563900</v>
      </c>
      <c r="H46" s="11">
        <f t="shared" si="4"/>
        <v>394730</v>
      </c>
      <c r="I46" s="19"/>
      <c r="J46" s="10">
        <f t="shared" si="9"/>
        <v>244516.99999999997</v>
      </c>
      <c r="K46" s="10">
        <f t="shared" si="10"/>
        <v>182401.5</v>
      </c>
      <c r="L46" s="10">
        <f t="shared" si="11"/>
        <v>0</v>
      </c>
      <c r="M46" s="10">
        <f t="shared" si="5"/>
        <v>426918.5</v>
      </c>
      <c r="N46" s="23">
        <f t="shared" si="6"/>
        <v>8.1545613457299826E-2</v>
      </c>
      <c r="O46" s="19"/>
      <c r="P46" s="10">
        <v>244516.99999999997</v>
      </c>
      <c r="Q46" s="8">
        <v>214590</v>
      </c>
      <c r="R46" s="8">
        <v>0</v>
      </c>
      <c r="S46" s="10">
        <f t="shared" si="7"/>
        <v>459107</v>
      </c>
      <c r="T46" s="2">
        <f t="shared" si="8"/>
        <v>0.16309122691459987</v>
      </c>
      <c r="Y46" s="9">
        <v>311728</v>
      </c>
      <c r="Z46" s="9">
        <v>77932</v>
      </c>
      <c r="AA46" s="9">
        <v>106860</v>
      </c>
      <c r="AB46" s="9">
        <v>31172.800000000003</v>
      </c>
    </row>
    <row r="47" spans="1:28" x14ac:dyDescent="0.25">
      <c r="A47" s="3">
        <v>1202039</v>
      </c>
      <c r="B47" s="3" t="s">
        <v>222</v>
      </c>
      <c r="C47" s="4" t="s">
        <v>223</v>
      </c>
      <c r="D47" s="8">
        <v>398000</v>
      </c>
      <c r="E47" s="8">
        <v>202980</v>
      </c>
      <c r="F47" s="8">
        <v>0</v>
      </c>
      <c r="G47" s="8">
        <f t="shared" si="3"/>
        <v>600980</v>
      </c>
      <c r="H47" s="11">
        <f t="shared" si="4"/>
        <v>420686</v>
      </c>
      <c r="I47" s="19"/>
      <c r="J47" s="10">
        <f t="shared" si="9"/>
        <v>278600</v>
      </c>
      <c r="K47" s="10">
        <f t="shared" si="10"/>
        <v>172533</v>
      </c>
      <c r="L47" s="10">
        <f t="shared" si="11"/>
        <v>0</v>
      </c>
      <c r="M47" s="10">
        <f t="shared" si="5"/>
        <v>451133</v>
      </c>
      <c r="N47" s="23">
        <f t="shared" si="6"/>
        <v>7.2374645222327283E-2</v>
      </c>
      <c r="O47" s="19"/>
      <c r="P47" s="10">
        <v>278600</v>
      </c>
      <c r="Q47" s="8">
        <v>202980</v>
      </c>
      <c r="R47" s="8">
        <v>0</v>
      </c>
      <c r="S47" s="10">
        <f t="shared" si="7"/>
        <v>481580</v>
      </c>
      <c r="T47" s="2">
        <f t="shared" si="8"/>
        <v>0.14474929044465479</v>
      </c>
      <c r="Y47" s="9">
        <v>239340</v>
      </c>
      <c r="Z47" s="9">
        <v>59835</v>
      </c>
      <c r="AA47" s="9">
        <v>85550</v>
      </c>
      <c r="AB47" s="9">
        <v>23934</v>
      </c>
    </row>
    <row r="48" spans="1:28" x14ac:dyDescent="0.25">
      <c r="A48" s="3">
        <v>1202040</v>
      </c>
      <c r="B48" s="3" t="s">
        <v>67</v>
      </c>
      <c r="C48" s="4" t="s">
        <v>68</v>
      </c>
      <c r="D48" s="8">
        <v>199000</v>
      </c>
      <c r="E48" s="8">
        <v>134860</v>
      </c>
      <c r="F48" s="8">
        <v>0</v>
      </c>
      <c r="G48" s="8">
        <f t="shared" si="3"/>
        <v>333860</v>
      </c>
      <c r="H48" s="11">
        <f t="shared" si="4"/>
        <v>233701.99999999997</v>
      </c>
      <c r="I48" s="19"/>
      <c r="J48" s="10">
        <f t="shared" si="9"/>
        <v>139300</v>
      </c>
      <c r="K48" s="10">
        <f t="shared" si="10"/>
        <v>114631</v>
      </c>
      <c r="L48" s="10">
        <f t="shared" si="11"/>
        <v>0</v>
      </c>
      <c r="M48" s="10">
        <f t="shared" si="5"/>
        <v>253931</v>
      </c>
      <c r="N48" s="23">
        <f t="shared" si="6"/>
        <v>8.6558951142908569E-2</v>
      </c>
      <c r="O48" s="19"/>
      <c r="P48" s="10">
        <v>139300</v>
      </c>
      <c r="Q48" s="8">
        <v>134860</v>
      </c>
      <c r="R48" s="8">
        <v>0</v>
      </c>
      <c r="S48" s="10">
        <f t="shared" si="7"/>
        <v>274160</v>
      </c>
      <c r="T48" s="2">
        <f t="shared" si="8"/>
        <v>0.17311790228581714</v>
      </c>
      <c r="Y48" s="9">
        <v>169170</v>
      </c>
      <c r="Z48" s="9">
        <v>0</v>
      </c>
      <c r="AA48" s="9">
        <v>0</v>
      </c>
      <c r="AB48" s="9">
        <v>16917</v>
      </c>
    </row>
    <row r="49" spans="1:28" x14ac:dyDescent="0.25">
      <c r="A49" s="7">
        <v>1202041</v>
      </c>
      <c r="B49" s="7" t="s">
        <v>69</v>
      </c>
      <c r="C49" s="4" t="s">
        <v>70</v>
      </c>
      <c r="D49" s="8">
        <v>259060</v>
      </c>
      <c r="E49" s="8">
        <v>96120</v>
      </c>
      <c r="F49" s="8">
        <v>0</v>
      </c>
      <c r="G49" s="8">
        <f t="shared" si="3"/>
        <v>355180</v>
      </c>
      <c r="H49" s="11">
        <f t="shared" si="4"/>
        <v>248625.99999999997</v>
      </c>
      <c r="I49" s="19"/>
      <c r="J49" s="10">
        <f t="shared" si="9"/>
        <v>181342</v>
      </c>
      <c r="K49" s="10">
        <f t="shared" si="10"/>
        <v>81702</v>
      </c>
      <c r="L49" s="10">
        <f t="shared" si="11"/>
        <v>0</v>
      </c>
      <c r="M49" s="10">
        <f t="shared" si="5"/>
        <v>263044</v>
      </c>
      <c r="N49" s="23">
        <f t="shared" si="6"/>
        <v>5.7990716980525159E-2</v>
      </c>
      <c r="O49" s="19"/>
      <c r="P49" s="10">
        <v>181342</v>
      </c>
      <c r="Q49" s="8">
        <v>96120</v>
      </c>
      <c r="R49" s="8">
        <v>0</v>
      </c>
      <c r="S49" s="10">
        <f t="shared" si="7"/>
        <v>277462</v>
      </c>
      <c r="T49" s="2">
        <f t="shared" si="8"/>
        <v>0.1159814339610501</v>
      </c>
      <c r="Y49" s="9">
        <v>178688</v>
      </c>
      <c r="Z49" s="9">
        <v>44672</v>
      </c>
      <c r="AA49" s="9">
        <v>52640</v>
      </c>
      <c r="AB49" s="9">
        <v>17868.8</v>
      </c>
    </row>
    <row r="50" spans="1:28" x14ac:dyDescent="0.25">
      <c r="A50" s="7">
        <v>1202042</v>
      </c>
      <c r="B50" s="7" t="s">
        <v>71</v>
      </c>
      <c r="C50" s="4" t="s">
        <v>72</v>
      </c>
      <c r="D50" s="8">
        <v>194880</v>
      </c>
      <c r="E50" s="8">
        <v>94720</v>
      </c>
      <c r="F50" s="8">
        <v>0</v>
      </c>
      <c r="G50" s="8">
        <f t="shared" si="3"/>
        <v>289600</v>
      </c>
      <c r="H50" s="11">
        <f t="shared" si="4"/>
        <v>202720</v>
      </c>
      <c r="I50" s="19"/>
      <c r="J50" s="10">
        <f t="shared" si="9"/>
        <v>136416</v>
      </c>
      <c r="K50" s="10">
        <f t="shared" si="10"/>
        <v>80512</v>
      </c>
      <c r="L50" s="10">
        <f t="shared" si="11"/>
        <v>0</v>
      </c>
      <c r="M50" s="10">
        <f t="shared" si="5"/>
        <v>216928</v>
      </c>
      <c r="N50" s="23">
        <f t="shared" si="6"/>
        <v>7.0086819258089905E-2</v>
      </c>
      <c r="O50" s="19"/>
      <c r="P50" s="10">
        <v>136416</v>
      </c>
      <c r="Q50" s="8">
        <v>94720</v>
      </c>
      <c r="R50" s="8">
        <v>0</v>
      </c>
      <c r="S50" s="10">
        <f t="shared" si="7"/>
        <v>231136</v>
      </c>
      <c r="T50" s="2">
        <f t="shared" si="8"/>
        <v>0.14017363851618003</v>
      </c>
      <c r="Y50" s="9">
        <v>120820</v>
      </c>
      <c r="Z50" s="9">
        <v>0</v>
      </c>
      <c r="AA50" s="9">
        <v>0</v>
      </c>
      <c r="AB50" s="9">
        <v>12082</v>
      </c>
    </row>
    <row r="51" spans="1:28" x14ac:dyDescent="0.25">
      <c r="A51" s="3">
        <v>1202044</v>
      </c>
      <c r="B51" s="3" t="s">
        <v>73</v>
      </c>
      <c r="C51" s="4" t="s">
        <v>74</v>
      </c>
      <c r="D51" s="8">
        <v>170180</v>
      </c>
      <c r="E51" s="8">
        <v>104240</v>
      </c>
      <c r="F51" s="8">
        <v>0</v>
      </c>
      <c r="G51" s="8">
        <f t="shared" si="3"/>
        <v>274420</v>
      </c>
      <c r="H51" s="11">
        <f t="shared" si="4"/>
        <v>192094</v>
      </c>
      <c r="I51" s="19"/>
      <c r="J51" s="10">
        <f t="shared" si="9"/>
        <v>119125.99999999999</v>
      </c>
      <c r="K51" s="10">
        <f t="shared" si="10"/>
        <v>88604</v>
      </c>
      <c r="L51" s="10">
        <f t="shared" si="11"/>
        <v>0</v>
      </c>
      <c r="M51" s="10">
        <f t="shared" si="5"/>
        <v>207730</v>
      </c>
      <c r="N51" s="23">
        <f t="shared" si="6"/>
        <v>8.1397649067644018E-2</v>
      </c>
      <c r="O51" s="19"/>
      <c r="P51" s="10">
        <v>119125.99999999999</v>
      </c>
      <c r="Q51" s="8">
        <v>104240</v>
      </c>
      <c r="R51" s="8">
        <v>0</v>
      </c>
      <c r="S51" s="10">
        <f t="shared" si="7"/>
        <v>223366</v>
      </c>
      <c r="T51" s="2">
        <f t="shared" si="8"/>
        <v>0.16279529813528804</v>
      </c>
      <c r="Y51" s="9">
        <v>50740</v>
      </c>
      <c r="Z51" s="9">
        <v>0</v>
      </c>
      <c r="AA51" s="9">
        <v>0</v>
      </c>
      <c r="AB51" s="9">
        <v>5074</v>
      </c>
    </row>
    <row r="52" spans="1:28" x14ac:dyDescent="0.25">
      <c r="A52" s="3">
        <v>1202045</v>
      </c>
      <c r="B52" s="3" t="s">
        <v>75</v>
      </c>
      <c r="C52" s="4" t="s">
        <v>76</v>
      </c>
      <c r="D52" s="8">
        <v>687670</v>
      </c>
      <c r="E52" s="8">
        <v>464440</v>
      </c>
      <c r="F52" s="8">
        <v>252540</v>
      </c>
      <c r="G52" s="8">
        <f t="shared" si="3"/>
        <v>1404650</v>
      </c>
      <c r="H52" s="11">
        <f t="shared" si="4"/>
        <v>983254.99999999988</v>
      </c>
      <c r="I52" s="19"/>
      <c r="J52" s="10">
        <f t="shared" si="9"/>
        <v>481368.99999999994</v>
      </c>
      <c r="K52" s="10">
        <f t="shared" si="10"/>
        <v>394774</v>
      </c>
      <c r="L52" s="10">
        <f t="shared" si="11"/>
        <v>214659</v>
      </c>
      <c r="M52" s="10">
        <f t="shared" si="5"/>
        <v>1090802</v>
      </c>
      <c r="N52" s="23">
        <f t="shared" si="6"/>
        <v>0.1093785437144994</v>
      </c>
      <c r="O52" s="19"/>
      <c r="P52" s="10">
        <v>481368.99999999994</v>
      </c>
      <c r="Q52" s="8">
        <v>464440</v>
      </c>
      <c r="R52" s="8">
        <v>252540</v>
      </c>
      <c r="S52" s="10">
        <f t="shared" si="7"/>
        <v>1198349</v>
      </c>
      <c r="T52" s="2">
        <f t="shared" si="8"/>
        <v>0.2187570874289988</v>
      </c>
      <c r="Y52" s="9">
        <v>268720</v>
      </c>
      <c r="Z52" s="9">
        <v>67180</v>
      </c>
      <c r="AA52" s="9">
        <v>85550</v>
      </c>
      <c r="AB52" s="9">
        <v>26872</v>
      </c>
    </row>
    <row r="53" spans="1:28" x14ac:dyDescent="0.25">
      <c r="A53" s="3">
        <v>1202046</v>
      </c>
      <c r="B53" s="3" t="s">
        <v>77</v>
      </c>
      <c r="C53" s="4" t="s">
        <v>78</v>
      </c>
      <c r="D53" s="8">
        <v>230250</v>
      </c>
      <c r="E53" s="8">
        <v>186860</v>
      </c>
      <c r="F53" s="8">
        <v>0</v>
      </c>
      <c r="G53" s="8">
        <f t="shared" si="3"/>
        <v>417110</v>
      </c>
      <c r="H53" s="11">
        <f t="shared" si="4"/>
        <v>291977</v>
      </c>
      <c r="I53" s="19"/>
      <c r="J53" s="10">
        <f t="shared" si="9"/>
        <v>161175</v>
      </c>
      <c r="K53" s="10">
        <f t="shared" si="10"/>
        <v>158831</v>
      </c>
      <c r="L53" s="10">
        <f t="shared" si="11"/>
        <v>0</v>
      </c>
      <c r="M53" s="10">
        <f t="shared" si="5"/>
        <v>320006</v>
      </c>
      <c r="N53" s="23">
        <f t="shared" si="6"/>
        <v>9.5997287457573632E-2</v>
      </c>
      <c r="O53" s="19"/>
      <c r="P53" s="10">
        <v>161175</v>
      </c>
      <c r="Q53" s="8">
        <v>186860</v>
      </c>
      <c r="R53" s="8">
        <v>0</v>
      </c>
      <c r="S53" s="10">
        <f t="shared" si="7"/>
        <v>348035</v>
      </c>
      <c r="T53" s="2">
        <f t="shared" si="8"/>
        <v>0.19199457491514749</v>
      </c>
      <c r="Y53" s="9">
        <v>174064</v>
      </c>
      <c r="Z53" s="9">
        <v>43516</v>
      </c>
      <c r="AA53" s="9">
        <v>64080</v>
      </c>
      <c r="AB53" s="9">
        <v>17406.400000000001</v>
      </c>
    </row>
    <row r="54" spans="1:28" x14ac:dyDescent="0.25">
      <c r="A54" s="3">
        <v>1202047</v>
      </c>
      <c r="B54" s="3" t="s">
        <v>79</v>
      </c>
      <c r="C54" s="4" t="s">
        <v>80</v>
      </c>
      <c r="D54" s="8">
        <v>485450</v>
      </c>
      <c r="E54" s="8">
        <v>201920</v>
      </c>
      <c r="F54" s="8">
        <v>0</v>
      </c>
      <c r="G54" s="8">
        <f t="shared" si="3"/>
        <v>687370</v>
      </c>
      <c r="H54" s="11">
        <f t="shared" si="4"/>
        <v>481158.99999999994</v>
      </c>
      <c r="I54" s="19"/>
      <c r="J54" s="10">
        <f t="shared" si="9"/>
        <v>339815</v>
      </c>
      <c r="K54" s="10">
        <f t="shared" si="10"/>
        <v>171632</v>
      </c>
      <c r="L54" s="10">
        <f t="shared" si="11"/>
        <v>0</v>
      </c>
      <c r="M54" s="10">
        <f t="shared" si="5"/>
        <v>511447</v>
      </c>
      <c r="N54" s="23">
        <f t="shared" si="6"/>
        <v>6.2948006791933686E-2</v>
      </c>
      <c r="O54" s="19"/>
      <c r="P54" s="10">
        <v>339815</v>
      </c>
      <c r="Q54" s="8">
        <v>201920</v>
      </c>
      <c r="R54" s="8">
        <v>0</v>
      </c>
      <c r="S54" s="10">
        <f t="shared" si="7"/>
        <v>541735</v>
      </c>
      <c r="T54" s="2">
        <f t="shared" si="8"/>
        <v>0.12589601358386737</v>
      </c>
      <c r="Y54" s="9">
        <v>173360</v>
      </c>
      <c r="Z54" s="9">
        <v>43340</v>
      </c>
      <c r="AA54" s="9">
        <v>63860</v>
      </c>
      <c r="AB54" s="9">
        <v>17336</v>
      </c>
    </row>
    <row r="55" spans="1:28" x14ac:dyDescent="0.25">
      <c r="A55" s="3">
        <v>1202048</v>
      </c>
      <c r="B55" s="3" t="s">
        <v>81</v>
      </c>
      <c r="C55" s="4" t="s">
        <v>82</v>
      </c>
      <c r="D55" s="8">
        <v>508570</v>
      </c>
      <c r="E55" s="8">
        <v>213300</v>
      </c>
      <c r="F55" s="8">
        <v>460400</v>
      </c>
      <c r="G55" s="8">
        <f t="shared" si="3"/>
        <v>1182270</v>
      </c>
      <c r="H55" s="11">
        <f t="shared" si="4"/>
        <v>827589</v>
      </c>
      <c r="I55" s="19"/>
      <c r="J55" s="10">
        <f t="shared" si="9"/>
        <v>355999</v>
      </c>
      <c r="K55" s="10">
        <f t="shared" si="10"/>
        <v>181305</v>
      </c>
      <c r="L55" s="10">
        <f t="shared" si="11"/>
        <v>391340</v>
      </c>
      <c r="M55" s="10">
        <f t="shared" si="5"/>
        <v>928644</v>
      </c>
      <c r="N55" s="23">
        <f t="shared" si="6"/>
        <v>0.12210771288646893</v>
      </c>
      <c r="O55" s="19"/>
      <c r="P55" s="10">
        <v>355999</v>
      </c>
      <c r="Q55" s="8">
        <v>213300</v>
      </c>
      <c r="R55" s="8">
        <v>460400</v>
      </c>
      <c r="S55" s="10">
        <f t="shared" si="7"/>
        <v>1029699</v>
      </c>
      <c r="T55" s="2">
        <f t="shared" si="8"/>
        <v>0.24421542577293809</v>
      </c>
      <c r="Y55" s="9">
        <v>372120</v>
      </c>
      <c r="Z55" s="9">
        <v>93030</v>
      </c>
      <c r="AA55" s="9">
        <v>136690</v>
      </c>
      <c r="AB55" s="9">
        <v>37212</v>
      </c>
    </row>
    <row r="56" spans="1:28" x14ac:dyDescent="0.25">
      <c r="A56" s="3">
        <v>1202049</v>
      </c>
      <c r="B56" s="3" t="s">
        <v>83</v>
      </c>
      <c r="C56" s="4" t="s">
        <v>84</v>
      </c>
      <c r="D56" s="8">
        <v>485450</v>
      </c>
      <c r="E56" s="8">
        <v>180420</v>
      </c>
      <c r="F56" s="8">
        <v>231250</v>
      </c>
      <c r="G56" s="8">
        <f t="shared" si="3"/>
        <v>897120</v>
      </c>
      <c r="H56" s="11">
        <f t="shared" si="4"/>
        <v>627984</v>
      </c>
      <c r="I56" s="19"/>
      <c r="J56" s="10">
        <f t="shared" si="9"/>
        <v>339815</v>
      </c>
      <c r="K56" s="10">
        <f t="shared" si="10"/>
        <v>153357</v>
      </c>
      <c r="L56" s="10">
        <f t="shared" si="11"/>
        <v>196562.5</v>
      </c>
      <c r="M56" s="10">
        <f t="shared" si="5"/>
        <v>689734.5</v>
      </c>
      <c r="N56" s="23">
        <f t="shared" si="6"/>
        <v>9.8331326912787675E-2</v>
      </c>
      <c r="O56" s="19"/>
      <c r="P56" s="10">
        <v>339815</v>
      </c>
      <c r="Q56" s="8">
        <v>180420</v>
      </c>
      <c r="R56" s="8">
        <v>231250</v>
      </c>
      <c r="S56" s="10">
        <f t="shared" si="7"/>
        <v>751485</v>
      </c>
      <c r="T56" s="2">
        <f t="shared" si="8"/>
        <v>0.19666265382557513</v>
      </c>
      <c r="Y56" s="9">
        <v>405872</v>
      </c>
      <c r="Z56" s="9">
        <v>101468</v>
      </c>
      <c r="AA56" s="9">
        <v>142560</v>
      </c>
      <c r="AB56" s="9">
        <v>40587.200000000004</v>
      </c>
    </row>
    <row r="57" spans="1:28" x14ac:dyDescent="0.25">
      <c r="A57" s="3">
        <v>1202050</v>
      </c>
      <c r="B57" s="3" t="s">
        <v>85</v>
      </c>
      <c r="C57" s="4" t="s">
        <v>86</v>
      </c>
      <c r="D57" s="8">
        <v>196960</v>
      </c>
      <c r="E57" s="8">
        <v>259530</v>
      </c>
      <c r="F57" s="8">
        <v>0</v>
      </c>
      <c r="G57" s="8">
        <f t="shared" si="3"/>
        <v>456490</v>
      </c>
      <c r="H57" s="11">
        <f t="shared" si="4"/>
        <v>319543</v>
      </c>
      <c r="I57" s="19"/>
      <c r="J57" s="10">
        <f t="shared" si="9"/>
        <v>137872</v>
      </c>
      <c r="K57" s="10">
        <f t="shared" si="10"/>
        <v>220600.5</v>
      </c>
      <c r="L57" s="10">
        <f t="shared" si="11"/>
        <v>0</v>
      </c>
      <c r="M57" s="10">
        <f t="shared" si="5"/>
        <v>358472.5</v>
      </c>
      <c r="N57" s="23">
        <f t="shared" si="6"/>
        <v>0.12182867407516351</v>
      </c>
      <c r="O57" s="19"/>
      <c r="P57" s="10">
        <v>137872</v>
      </c>
      <c r="Q57" s="8">
        <v>259530</v>
      </c>
      <c r="R57" s="8">
        <v>0</v>
      </c>
      <c r="S57" s="10">
        <f t="shared" si="7"/>
        <v>397402</v>
      </c>
      <c r="T57" s="2">
        <f t="shared" si="8"/>
        <v>0.24365734815032725</v>
      </c>
      <c r="Y57" s="9">
        <v>208848</v>
      </c>
      <c r="Z57" s="9">
        <v>52212</v>
      </c>
      <c r="AA57" s="9">
        <v>64080</v>
      </c>
      <c r="AB57" s="9">
        <v>20884.800000000003</v>
      </c>
    </row>
    <row r="58" spans="1:28" x14ac:dyDescent="0.25">
      <c r="A58" s="3">
        <v>1202051</v>
      </c>
      <c r="B58" s="3" t="s">
        <v>87</v>
      </c>
      <c r="C58" s="4" t="s">
        <v>88</v>
      </c>
      <c r="D58" s="8">
        <v>196960</v>
      </c>
      <c r="E58" s="8">
        <v>85370</v>
      </c>
      <c r="F58" s="8">
        <v>0</v>
      </c>
      <c r="G58" s="8">
        <f t="shared" si="3"/>
        <v>282330</v>
      </c>
      <c r="H58" s="11">
        <f t="shared" si="4"/>
        <v>197631</v>
      </c>
      <c r="I58" s="19"/>
      <c r="J58" s="10">
        <f t="shared" si="9"/>
        <v>137872</v>
      </c>
      <c r="K58" s="10">
        <f t="shared" si="10"/>
        <v>72564.5</v>
      </c>
      <c r="L58" s="10">
        <f t="shared" si="11"/>
        <v>0</v>
      </c>
      <c r="M58" s="10">
        <f t="shared" si="5"/>
        <v>210436.5</v>
      </c>
      <c r="N58" s="23">
        <f t="shared" si="6"/>
        <v>6.4794996736341925E-2</v>
      </c>
      <c r="O58" s="19"/>
      <c r="P58" s="10">
        <v>137872</v>
      </c>
      <c r="Q58" s="8">
        <v>85370</v>
      </c>
      <c r="R58" s="8">
        <v>0</v>
      </c>
      <c r="S58" s="10">
        <f t="shared" si="7"/>
        <v>223242</v>
      </c>
      <c r="T58" s="2">
        <f t="shared" si="8"/>
        <v>0.12958999347268385</v>
      </c>
      <c r="Y58" s="9">
        <v>208848</v>
      </c>
      <c r="Z58" s="9">
        <v>52212</v>
      </c>
      <c r="AA58" s="9">
        <v>64080</v>
      </c>
      <c r="AB58" s="9">
        <v>20884.800000000003</v>
      </c>
    </row>
    <row r="59" spans="1:28" x14ac:dyDescent="0.25">
      <c r="A59" s="3">
        <v>1202053</v>
      </c>
      <c r="B59" s="3" t="s">
        <v>89</v>
      </c>
      <c r="C59" s="4" t="s">
        <v>90</v>
      </c>
      <c r="D59" s="8">
        <v>349310</v>
      </c>
      <c r="E59" s="8">
        <v>135320</v>
      </c>
      <c r="F59" s="8">
        <v>0</v>
      </c>
      <c r="G59" s="8">
        <f t="shared" si="3"/>
        <v>484630</v>
      </c>
      <c r="H59" s="11">
        <f t="shared" si="4"/>
        <v>339241</v>
      </c>
      <c r="I59" s="19"/>
      <c r="J59" s="10">
        <f t="shared" si="9"/>
        <v>244516.99999999997</v>
      </c>
      <c r="K59" s="10">
        <f t="shared" si="10"/>
        <v>115022</v>
      </c>
      <c r="L59" s="10">
        <f t="shared" si="11"/>
        <v>0</v>
      </c>
      <c r="M59" s="10">
        <f t="shared" si="5"/>
        <v>359539</v>
      </c>
      <c r="N59" s="23">
        <f t="shared" si="6"/>
        <v>5.9833569645178608E-2</v>
      </c>
      <c r="O59" s="19"/>
      <c r="P59" s="10">
        <v>244516.99999999997</v>
      </c>
      <c r="Q59" s="8">
        <v>135320</v>
      </c>
      <c r="R59" s="8">
        <v>0</v>
      </c>
      <c r="S59" s="10">
        <f t="shared" si="7"/>
        <v>379837</v>
      </c>
      <c r="T59" s="2">
        <f t="shared" si="8"/>
        <v>0.11966713929035699</v>
      </c>
      <c r="Y59" s="9">
        <v>169630</v>
      </c>
      <c r="Z59" s="9">
        <v>42407.5</v>
      </c>
      <c r="AA59" s="9">
        <v>62460</v>
      </c>
      <c r="AB59" s="9">
        <v>16963</v>
      </c>
    </row>
    <row r="60" spans="1:28" x14ac:dyDescent="0.25">
      <c r="A60" s="3">
        <v>1202054</v>
      </c>
      <c r="B60" s="3" t="s">
        <v>91</v>
      </c>
      <c r="C60" s="4" t="s">
        <v>224</v>
      </c>
      <c r="D60" s="8">
        <v>309670</v>
      </c>
      <c r="E60" s="8">
        <v>119960</v>
      </c>
      <c r="F60" s="8">
        <v>0</v>
      </c>
      <c r="G60" s="8">
        <f t="shared" si="3"/>
        <v>429630</v>
      </c>
      <c r="H60" s="11">
        <f t="shared" si="4"/>
        <v>300741</v>
      </c>
      <c r="I60" s="19"/>
      <c r="J60" s="10">
        <f t="shared" si="9"/>
        <v>216769</v>
      </c>
      <c r="K60" s="10">
        <f t="shared" si="10"/>
        <v>101966</v>
      </c>
      <c r="L60" s="10">
        <f t="shared" si="11"/>
        <v>0</v>
      </c>
      <c r="M60" s="10">
        <f t="shared" si="5"/>
        <v>318735</v>
      </c>
      <c r="N60" s="23">
        <f t="shared" si="6"/>
        <v>5.9832214430356911E-2</v>
      </c>
      <c r="O60" s="19"/>
      <c r="P60" s="10">
        <v>216769</v>
      </c>
      <c r="Q60" s="8">
        <v>119960</v>
      </c>
      <c r="R60" s="8">
        <v>0</v>
      </c>
      <c r="S60" s="10">
        <f t="shared" si="7"/>
        <v>336729</v>
      </c>
      <c r="T60" s="2">
        <f t="shared" si="8"/>
        <v>0.11966442886071404</v>
      </c>
      <c r="Y60" s="9">
        <v>262896</v>
      </c>
      <c r="Z60" s="9">
        <v>65724</v>
      </c>
      <c r="AA60" s="9">
        <v>89120</v>
      </c>
      <c r="AB60" s="9">
        <v>26289.600000000002</v>
      </c>
    </row>
    <row r="61" spans="1:28" x14ac:dyDescent="0.25">
      <c r="A61" s="3">
        <v>1202055</v>
      </c>
      <c r="B61" s="3" t="s">
        <v>92</v>
      </c>
      <c r="C61" s="6" t="s">
        <v>93</v>
      </c>
      <c r="D61" s="8">
        <v>188080</v>
      </c>
      <c r="E61" s="8">
        <v>0</v>
      </c>
      <c r="F61" s="8">
        <v>0</v>
      </c>
      <c r="G61" s="8">
        <f t="shared" si="3"/>
        <v>188080</v>
      </c>
      <c r="H61" s="11">
        <f t="shared" si="4"/>
        <v>131656</v>
      </c>
      <c r="I61" s="19"/>
      <c r="J61" s="10">
        <f t="shared" si="9"/>
        <v>131656</v>
      </c>
      <c r="K61" s="10">
        <f t="shared" si="10"/>
        <v>0</v>
      </c>
      <c r="L61" s="10">
        <f t="shared" si="11"/>
        <v>0</v>
      </c>
      <c r="M61" s="10">
        <f t="shared" si="5"/>
        <v>131656</v>
      </c>
      <c r="N61" s="23">
        <f t="shared" si="6"/>
        <v>0</v>
      </c>
      <c r="O61" s="19"/>
      <c r="P61" s="10">
        <v>131656</v>
      </c>
      <c r="Q61" s="8">
        <v>0</v>
      </c>
      <c r="R61" s="8">
        <v>0</v>
      </c>
      <c r="S61" s="10">
        <f t="shared" si="7"/>
        <v>131656</v>
      </c>
      <c r="T61" s="2">
        <f t="shared" si="8"/>
        <v>0</v>
      </c>
      <c r="Y61" s="9">
        <v>174130</v>
      </c>
      <c r="Z61" s="9">
        <v>0</v>
      </c>
      <c r="AA61" s="9"/>
      <c r="AB61" s="9"/>
    </row>
    <row r="62" spans="1:28" x14ac:dyDescent="0.25">
      <c r="A62" s="3">
        <v>1202056</v>
      </c>
      <c r="B62" s="3" t="s">
        <v>94</v>
      </c>
      <c r="C62" s="4" t="s">
        <v>95</v>
      </c>
      <c r="D62" s="8">
        <v>547590</v>
      </c>
      <c r="E62" s="8">
        <v>273590</v>
      </c>
      <c r="F62" s="8">
        <v>87960</v>
      </c>
      <c r="G62" s="8">
        <f t="shared" si="3"/>
        <v>909140</v>
      </c>
      <c r="H62" s="11">
        <f t="shared" si="4"/>
        <v>636398</v>
      </c>
      <c r="I62" s="19"/>
      <c r="J62" s="10">
        <f t="shared" si="9"/>
        <v>383313</v>
      </c>
      <c r="K62" s="10">
        <f t="shared" si="10"/>
        <v>232551.5</v>
      </c>
      <c r="L62" s="10">
        <f t="shared" si="11"/>
        <v>74766</v>
      </c>
      <c r="M62" s="10">
        <f t="shared" si="5"/>
        <v>690630.5</v>
      </c>
      <c r="N62" s="23">
        <f t="shared" si="6"/>
        <v>8.5217898233495459E-2</v>
      </c>
      <c r="O62" s="19"/>
      <c r="P62" s="10">
        <v>383313</v>
      </c>
      <c r="Q62" s="8">
        <v>273590</v>
      </c>
      <c r="R62" s="8">
        <v>87960</v>
      </c>
      <c r="S62" s="10">
        <f t="shared" si="7"/>
        <v>744863</v>
      </c>
      <c r="T62" s="2">
        <f t="shared" si="8"/>
        <v>0.1704357964669907</v>
      </c>
      <c r="Y62" s="9">
        <v>362480</v>
      </c>
      <c r="Z62" s="9">
        <v>90620</v>
      </c>
      <c r="AA62" s="9">
        <v>106860</v>
      </c>
      <c r="AB62" s="9">
        <v>36248</v>
      </c>
    </row>
    <row r="63" spans="1:28" x14ac:dyDescent="0.25">
      <c r="A63" s="3">
        <v>1202057</v>
      </c>
      <c r="B63" s="3" t="s">
        <v>96</v>
      </c>
      <c r="C63" s="6" t="s">
        <v>97</v>
      </c>
      <c r="D63" s="8">
        <v>177290</v>
      </c>
      <c r="E63" s="8">
        <v>79330</v>
      </c>
      <c r="F63" s="8">
        <v>0</v>
      </c>
      <c r="G63" s="8">
        <f t="shared" si="3"/>
        <v>256620</v>
      </c>
      <c r="H63" s="11">
        <f t="shared" si="4"/>
        <v>179634</v>
      </c>
      <c r="I63" s="19"/>
      <c r="J63" s="10">
        <f t="shared" si="9"/>
        <v>124102.99999999999</v>
      </c>
      <c r="K63" s="10">
        <f t="shared" si="10"/>
        <v>67430.5</v>
      </c>
      <c r="L63" s="10">
        <f t="shared" si="11"/>
        <v>0</v>
      </c>
      <c r="M63" s="10">
        <f t="shared" si="5"/>
        <v>191533.5</v>
      </c>
      <c r="N63" s="23">
        <f t="shared" si="6"/>
        <v>6.6243027489228057E-2</v>
      </c>
      <c r="O63" s="19"/>
      <c r="P63" s="10">
        <v>124102.99999999999</v>
      </c>
      <c r="Q63" s="8">
        <v>79330</v>
      </c>
      <c r="R63" s="8">
        <v>0</v>
      </c>
      <c r="S63" s="10">
        <f t="shared" si="7"/>
        <v>203433</v>
      </c>
      <c r="T63" s="2">
        <f t="shared" si="8"/>
        <v>0.13248605497845611</v>
      </c>
      <c r="Y63" s="9">
        <v>344420</v>
      </c>
      <c r="Z63" s="9">
        <v>0</v>
      </c>
      <c r="AA63" s="9">
        <v>0</v>
      </c>
      <c r="AB63" s="9"/>
    </row>
    <row r="64" spans="1:28" x14ac:dyDescent="0.25">
      <c r="A64" s="3">
        <v>1202058</v>
      </c>
      <c r="B64" s="3" t="s">
        <v>98</v>
      </c>
      <c r="C64" s="4" t="s">
        <v>99</v>
      </c>
      <c r="D64" s="8">
        <v>166740</v>
      </c>
      <c r="E64" s="8">
        <v>85210</v>
      </c>
      <c r="F64" s="8">
        <v>0</v>
      </c>
      <c r="G64" s="8">
        <f t="shared" si="3"/>
        <v>251950</v>
      </c>
      <c r="H64" s="11">
        <f t="shared" si="4"/>
        <v>176365</v>
      </c>
      <c r="I64" s="19"/>
      <c r="J64" s="10">
        <f t="shared" si="9"/>
        <v>116717.99999999999</v>
      </c>
      <c r="K64" s="10">
        <f t="shared" si="10"/>
        <v>72428.5</v>
      </c>
      <c r="L64" s="10">
        <f t="shared" si="11"/>
        <v>0</v>
      </c>
      <c r="M64" s="10">
        <f t="shared" si="5"/>
        <v>189146.5</v>
      </c>
      <c r="N64" s="23">
        <f t="shared" si="6"/>
        <v>7.2471862330961256E-2</v>
      </c>
      <c r="O64" s="19"/>
      <c r="P64" s="10">
        <v>116717.99999999999</v>
      </c>
      <c r="Q64" s="8">
        <v>85210</v>
      </c>
      <c r="R64" s="8">
        <v>0</v>
      </c>
      <c r="S64" s="10">
        <f t="shared" si="7"/>
        <v>201928</v>
      </c>
      <c r="T64" s="2">
        <f t="shared" si="8"/>
        <v>0.14494372466192273</v>
      </c>
      <c r="Y64" s="9">
        <v>178620</v>
      </c>
      <c r="Z64" s="9">
        <v>0</v>
      </c>
      <c r="AA64" s="9"/>
      <c r="AB64" s="9"/>
    </row>
    <row r="65" spans="1:28" x14ac:dyDescent="0.25">
      <c r="A65" s="3">
        <v>1202059</v>
      </c>
      <c r="B65" s="3" t="s">
        <v>100</v>
      </c>
      <c r="C65" s="4" t="s">
        <v>101</v>
      </c>
      <c r="D65" s="8">
        <v>166740</v>
      </c>
      <c r="E65" s="8">
        <v>94770</v>
      </c>
      <c r="F65" s="8">
        <v>0</v>
      </c>
      <c r="G65" s="8">
        <f t="shared" si="3"/>
        <v>261510</v>
      </c>
      <c r="H65" s="11">
        <f t="shared" si="4"/>
        <v>183057</v>
      </c>
      <c r="I65" s="19"/>
      <c r="J65" s="10">
        <f t="shared" si="9"/>
        <v>116717.99999999999</v>
      </c>
      <c r="K65" s="10">
        <f t="shared" si="10"/>
        <v>80554.5</v>
      </c>
      <c r="L65" s="10">
        <f t="shared" si="11"/>
        <v>0</v>
      </c>
      <c r="M65" s="10">
        <f t="shared" si="5"/>
        <v>197272.5</v>
      </c>
      <c r="N65" s="23">
        <f t="shared" si="6"/>
        <v>7.7656139890853737E-2</v>
      </c>
      <c r="O65" s="19"/>
      <c r="P65" s="10">
        <v>116717.99999999999</v>
      </c>
      <c r="Q65" s="8">
        <v>94770</v>
      </c>
      <c r="R65" s="8">
        <v>0</v>
      </c>
      <c r="S65" s="10">
        <f t="shared" si="7"/>
        <v>211488</v>
      </c>
      <c r="T65" s="2">
        <f t="shared" si="8"/>
        <v>0.15531227978170725</v>
      </c>
      <c r="Y65" s="9">
        <v>207220</v>
      </c>
      <c r="Z65" s="9">
        <v>0</v>
      </c>
      <c r="AA65" s="9"/>
      <c r="AB65" s="9"/>
    </row>
    <row r="66" spans="1:28" x14ac:dyDescent="0.25">
      <c r="A66" s="3">
        <v>1202060</v>
      </c>
      <c r="B66" s="3" t="s">
        <v>102</v>
      </c>
      <c r="C66" s="4" t="s">
        <v>103</v>
      </c>
      <c r="D66" s="8">
        <v>832230</v>
      </c>
      <c r="E66" s="8">
        <v>288780</v>
      </c>
      <c r="F66" s="8">
        <v>942160</v>
      </c>
      <c r="G66" s="8">
        <f t="shared" si="3"/>
        <v>2063170</v>
      </c>
      <c r="H66" s="11">
        <f t="shared" si="4"/>
        <v>1444219</v>
      </c>
      <c r="I66" s="19"/>
      <c r="J66" s="10">
        <f>D66*0.8</f>
        <v>665784</v>
      </c>
      <c r="K66" s="10">
        <f>+E66</f>
        <v>288780</v>
      </c>
      <c r="L66" s="10">
        <f>+F66</f>
        <v>942160</v>
      </c>
      <c r="M66" s="10">
        <f t="shared" si="5"/>
        <v>1896724</v>
      </c>
      <c r="N66" s="23">
        <f t="shared" si="6"/>
        <v>0.3133215945781076</v>
      </c>
      <c r="O66" s="19"/>
      <c r="P66" s="10">
        <v>582561</v>
      </c>
      <c r="Q66" s="8">
        <v>288780</v>
      </c>
      <c r="R66" s="8">
        <v>942160</v>
      </c>
      <c r="S66" s="10">
        <f t="shared" si="7"/>
        <v>1813501</v>
      </c>
      <c r="T66" s="2">
        <f t="shared" si="8"/>
        <v>0.2556966775814471</v>
      </c>
      <c r="Y66" s="9">
        <v>496752</v>
      </c>
      <c r="Z66" s="9">
        <v>124188</v>
      </c>
      <c r="AA66" s="9">
        <v>149650</v>
      </c>
      <c r="AB66" s="9">
        <v>49675.200000000004</v>
      </c>
    </row>
    <row r="67" spans="1:28" x14ac:dyDescent="0.25">
      <c r="A67" s="3">
        <v>1202061</v>
      </c>
      <c r="B67" s="3" t="s">
        <v>104</v>
      </c>
      <c r="C67" s="4" t="s">
        <v>105</v>
      </c>
      <c r="D67" s="8">
        <v>832230</v>
      </c>
      <c r="E67" s="8">
        <v>284070</v>
      </c>
      <c r="F67" s="8">
        <v>0</v>
      </c>
      <c r="G67" s="8">
        <f t="shared" si="3"/>
        <v>1116300</v>
      </c>
      <c r="H67" s="11">
        <f t="shared" si="4"/>
        <v>781410</v>
      </c>
      <c r="I67" s="19"/>
      <c r="J67" s="10">
        <f t="shared" ref="J67:J98" si="12">D67*0.7</f>
        <v>582561</v>
      </c>
      <c r="K67" s="10">
        <f t="shared" ref="K67:K98" si="13">+E67*0.85</f>
        <v>241459.5</v>
      </c>
      <c r="L67" s="10">
        <f t="shared" ref="L67:L98" si="14">+F67*0.85</f>
        <v>0</v>
      </c>
      <c r="M67" s="10">
        <f t="shared" si="5"/>
        <v>824020.5</v>
      </c>
      <c r="N67" s="23">
        <f t="shared" si="6"/>
        <v>5.4530272200253416E-2</v>
      </c>
      <c r="O67" s="19"/>
      <c r="P67" s="10">
        <v>582561</v>
      </c>
      <c r="Q67" s="8">
        <v>284070</v>
      </c>
      <c r="R67" s="8">
        <v>0</v>
      </c>
      <c r="S67" s="10">
        <f t="shared" si="7"/>
        <v>866631</v>
      </c>
      <c r="T67" s="2">
        <f t="shared" si="8"/>
        <v>0.10906054440050683</v>
      </c>
      <c r="Y67" s="9">
        <v>407792</v>
      </c>
      <c r="Z67" s="9">
        <v>101948</v>
      </c>
      <c r="AA67" s="9">
        <v>128340</v>
      </c>
      <c r="AB67" s="9">
        <v>40779.200000000004</v>
      </c>
    </row>
    <row r="68" spans="1:28" x14ac:dyDescent="0.25">
      <c r="A68" s="3">
        <v>1202062</v>
      </c>
      <c r="B68" s="3" t="s">
        <v>106</v>
      </c>
      <c r="C68" s="4" t="s">
        <v>107</v>
      </c>
      <c r="D68" s="8">
        <v>832230</v>
      </c>
      <c r="E68" s="8">
        <v>189370</v>
      </c>
      <c r="F68" s="8">
        <v>265060</v>
      </c>
      <c r="G68" s="8">
        <f t="shared" ref="G68:G104" si="15">SUM(D68:F68)</f>
        <v>1286660</v>
      </c>
      <c r="H68" s="11">
        <f t="shared" ref="H68:H104" si="16">G68*0.7</f>
        <v>900662</v>
      </c>
      <c r="I68" s="19"/>
      <c r="J68" s="10">
        <f t="shared" si="12"/>
        <v>582561</v>
      </c>
      <c r="K68" s="10">
        <f t="shared" si="13"/>
        <v>160964.5</v>
      </c>
      <c r="L68" s="10">
        <f t="shared" si="14"/>
        <v>225301</v>
      </c>
      <c r="M68" s="10">
        <f t="shared" ref="M68:M104" si="17">SUM(J68:L68)</f>
        <v>968826.5</v>
      </c>
      <c r="N68" s="23">
        <f t="shared" ref="N68:N104" si="18">M68/H68-1</f>
        <v>7.5682664528979871E-2</v>
      </c>
      <c r="O68" s="19"/>
      <c r="P68" s="10">
        <v>582561</v>
      </c>
      <c r="Q68" s="8">
        <v>189370</v>
      </c>
      <c r="R68" s="8">
        <v>265060</v>
      </c>
      <c r="S68" s="10">
        <f t="shared" ref="S68:S104" si="19">SUM(P68:R68)</f>
        <v>1036991</v>
      </c>
      <c r="T68" s="2">
        <f t="shared" ref="T68:T104" si="20">S68/H68-1</f>
        <v>0.15136532905795952</v>
      </c>
      <c r="Y68" s="9">
        <v>357648</v>
      </c>
      <c r="Z68" s="9">
        <v>89412</v>
      </c>
      <c r="AA68" s="9">
        <v>106860</v>
      </c>
      <c r="AB68" s="9">
        <v>35764.800000000003</v>
      </c>
    </row>
    <row r="69" spans="1:28" x14ac:dyDescent="0.25">
      <c r="A69" s="3">
        <v>1202063</v>
      </c>
      <c r="B69" s="3" t="s">
        <v>108</v>
      </c>
      <c r="C69" s="4" t="s">
        <v>109</v>
      </c>
      <c r="D69" s="8">
        <v>576410</v>
      </c>
      <c r="E69" s="8">
        <v>213610</v>
      </c>
      <c r="F69" s="8">
        <v>0</v>
      </c>
      <c r="G69" s="8">
        <f t="shared" si="15"/>
        <v>790020</v>
      </c>
      <c r="H69" s="11">
        <f t="shared" si="16"/>
        <v>553014</v>
      </c>
      <c r="I69" s="19"/>
      <c r="J69" s="10">
        <f t="shared" si="12"/>
        <v>403487</v>
      </c>
      <c r="K69" s="10">
        <f t="shared" si="13"/>
        <v>181568.5</v>
      </c>
      <c r="L69" s="10">
        <f t="shared" si="14"/>
        <v>0</v>
      </c>
      <c r="M69" s="10">
        <f t="shared" si="17"/>
        <v>585055.5</v>
      </c>
      <c r="N69" s="23">
        <f t="shared" si="18"/>
        <v>5.7939762826980878E-2</v>
      </c>
      <c r="O69" s="19"/>
      <c r="P69" s="10">
        <v>403487</v>
      </c>
      <c r="Q69" s="8">
        <v>213610</v>
      </c>
      <c r="R69" s="8">
        <v>0</v>
      </c>
      <c r="S69" s="10">
        <f t="shared" si="19"/>
        <v>617097</v>
      </c>
      <c r="T69" s="2">
        <f t="shared" si="20"/>
        <v>0.11587952565396176</v>
      </c>
      <c r="Y69" s="9">
        <v>296912</v>
      </c>
      <c r="Z69" s="9">
        <v>74228</v>
      </c>
      <c r="AA69" s="9">
        <v>101660</v>
      </c>
      <c r="AB69" s="9">
        <v>29691.200000000001</v>
      </c>
    </row>
    <row r="70" spans="1:28" x14ac:dyDescent="0.25">
      <c r="A70" s="3">
        <v>1202064</v>
      </c>
      <c r="B70" s="3" t="s">
        <v>110</v>
      </c>
      <c r="C70" s="4" t="s">
        <v>111</v>
      </c>
      <c r="D70" s="8">
        <v>548960</v>
      </c>
      <c r="E70" s="8">
        <v>378290</v>
      </c>
      <c r="F70" s="8">
        <v>321100</v>
      </c>
      <c r="G70" s="8">
        <f t="shared" si="15"/>
        <v>1248350</v>
      </c>
      <c r="H70" s="11">
        <f t="shared" si="16"/>
        <v>873845</v>
      </c>
      <c r="I70" s="19"/>
      <c r="J70" s="10">
        <f t="shared" si="12"/>
        <v>384272</v>
      </c>
      <c r="K70" s="10">
        <f t="shared" si="13"/>
        <v>321546.5</v>
      </c>
      <c r="L70" s="10">
        <f t="shared" si="14"/>
        <v>272935</v>
      </c>
      <c r="M70" s="10">
        <f t="shared" si="17"/>
        <v>978753.5</v>
      </c>
      <c r="N70" s="23">
        <f t="shared" si="18"/>
        <v>0.12005389971905767</v>
      </c>
      <c r="O70" s="19"/>
      <c r="P70" s="10">
        <v>384272</v>
      </c>
      <c r="Q70" s="8">
        <v>378290</v>
      </c>
      <c r="R70" s="8">
        <v>321100</v>
      </c>
      <c r="S70" s="10">
        <f t="shared" si="19"/>
        <v>1083662</v>
      </c>
      <c r="T70" s="2">
        <f t="shared" si="20"/>
        <v>0.24010779943811555</v>
      </c>
      <c r="Y70" s="9">
        <v>472176</v>
      </c>
      <c r="Z70" s="9">
        <v>118044</v>
      </c>
      <c r="AA70" s="9">
        <v>180590</v>
      </c>
      <c r="AB70" s="9">
        <v>47217.600000000006</v>
      </c>
    </row>
    <row r="71" spans="1:28" x14ac:dyDescent="0.25">
      <c r="A71" s="3">
        <v>1202065</v>
      </c>
      <c r="B71" s="3" t="s">
        <v>112</v>
      </c>
      <c r="C71" s="4" t="s">
        <v>113</v>
      </c>
      <c r="D71" s="8">
        <v>576410</v>
      </c>
      <c r="E71" s="8">
        <v>213610</v>
      </c>
      <c r="F71" s="8">
        <v>307760</v>
      </c>
      <c r="G71" s="8">
        <f t="shared" si="15"/>
        <v>1097780</v>
      </c>
      <c r="H71" s="11">
        <f t="shared" si="16"/>
        <v>768446</v>
      </c>
      <c r="I71" s="19"/>
      <c r="J71" s="10">
        <f t="shared" si="12"/>
        <v>403487</v>
      </c>
      <c r="K71" s="10">
        <f t="shared" si="13"/>
        <v>181568.5</v>
      </c>
      <c r="L71" s="10">
        <f t="shared" si="14"/>
        <v>261596</v>
      </c>
      <c r="M71" s="10">
        <f t="shared" si="17"/>
        <v>846651.5</v>
      </c>
      <c r="N71" s="23">
        <f t="shared" si="18"/>
        <v>0.10177097675048086</v>
      </c>
      <c r="O71" s="19"/>
      <c r="P71" s="10">
        <v>403487</v>
      </c>
      <c r="Q71" s="8">
        <v>213610</v>
      </c>
      <c r="R71" s="8">
        <v>307760</v>
      </c>
      <c r="S71" s="10">
        <f t="shared" si="19"/>
        <v>924857</v>
      </c>
      <c r="T71" s="2">
        <f t="shared" si="20"/>
        <v>0.20354195350096171</v>
      </c>
      <c r="Y71" s="9">
        <v>456240</v>
      </c>
      <c r="Z71" s="9">
        <v>114060</v>
      </c>
      <c r="AA71" s="9">
        <v>149650</v>
      </c>
      <c r="AB71" s="9">
        <v>45624</v>
      </c>
    </row>
    <row r="72" spans="1:28" x14ac:dyDescent="0.25">
      <c r="A72" s="3">
        <v>1202066</v>
      </c>
      <c r="B72" s="3" t="s">
        <v>114</v>
      </c>
      <c r="C72" s="4" t="s">
        <v>115</v>
      </c>
      <c r="D72" s="8">
        <v>349310</v>
      </c>
      <c r="E72" s="8">
        <v>129240</v>
      </c>
      <c r="F72" s="8">
        <v>0</v>
      </c>
      <c r="G72" s="8">
        <f t="shared" si="15"/>
        <v>478550</v>
      </c>
      <c r="H72" s="11">
        <f t="shared" si="16"/>
        <v>334985</v>
      </c>
      <c r="I72" s="19"/>
      <c r="J72" s="10">
        <f t="shared" si="12"/>
        <v>244516.99999999997</v>
      </c>
      <c r="K72" s="10">
        <f t="shared" si="13"/>
        <v>109854</v>
      </c>
      <c r="L72" s="10">
        <f t="shared" si="14"/>
        <v>0</v>
      </c>
      <c r="M72" s="10">
        <f t="shared" si="17"/>
        <v>354371</v>
      </c>
      <c r="N72" s="23">
        <f t="shared" si="18"/>
        <v>5.7871247966326811E-2</v>
      </c>
      <c r="O72" s="19"/>
      <c r="P72" s="10">
        <v>244516.99999999997</v>
      </c>
      <c r="Q72" s="8">
        <v>129240</v>
      </c>
      <c r="R72" s="8">
        <v>0</v>
      </c>
      <c r="S72" s="10">
        <f t="shared" si="19"/>
        <v>373757</v>
      </c>
      <c r="T72" s="2">
        <f t="shared" si="20"/>
        <v>0.11574249593265362</v>
      </c>
      <c r="Y72" s="9">
        <v>174370</v>
      </c>
      <c r="Z72" s="9">
        <v>0</v>
      </c>
      <c r="AA72" s="9"/>
      <c r="AB72" s="9"/>
    </row>
    <row r="73" spans="1:28" x14ac:dyDescent="0.25">
      <c r="A73" s="3">
        <v>1202067</v>
      </c>
      <c r="B73" s="3" t="s">
        <v>116</v>
      </c>
      <c r="C73" s="6" t="s">
        <v>117</v>
      </c>
      <c r="D73" s="8">
        <v>109860</v>
      </c>
      <c r="E73" s="8">
        <v>0</v>
      </c>
      <c r="F73" s="8">
        <v>0</v>
      </c>
      <c r="G73" s="8">
        <f t="shared" si="15"/>
        <v>109860</v>
      </c>
      <c r="H73" s="11">
        <f t="shared" si="16"/>
        <v>76902</v>
      </c>
      <c r="I73" s="19"/>
      <c r="J73" s="10">
        <f t="shared" si="12"/>
        <v>76902</v>
      </c>
      <c r="K73" s="10">
        <f t="shared" si="13"/>
        <v>0</v>
      </c>
      <c r="L73" s="10">
        <f t="shared" si="14"/>
        <v>0</v>
      </c>
      <c r="M73" s="10">
        <f t="shared" si="17"/>
        <v>76902</v>
      </c>
      <c r="N73" s="23">
        <f t="shared" si="18"/>
        <v>0</v>
      </c>
      <c r="O73" s="19"/>
      <c r="P73" s="10">
        <v>76902</v>
      </c>
      <c r="Q73" s="8">
        <v>0</v>
      </c>
      <c r="R73" s="8">
        <v>0</v>
      </c>
      <c r="S73" s="10">
        <f t="shared" si="19"/>
        <v>76902</v>
      </c>
      <c r="T73" s="2">
        <f t="shared" si="20"/>
        <v>0</v>
      </c>
      <c r="Y73" s="9">
        <v>174080</v>
      </c>
      <c r="Z73" s="9">
        <v>0</v>
      </c>
      <c r="AA73" s="9">
        <v>0</v>
      </c>
      <c r="AB73" s="9"/>
    </row>
    <row r="74" spans="1:28" x14ac:dyDescent="0.25">
      <c r="A74" s="3">
        <v>1202068</v>
      </c>
      <c r="B74" s="3" t="s">
        <v>118</v>
      </c>
      <c r="C74" s="6" t="s">
        <v>119</v>
      </c>
      <c r="D74" s="8">
        <v>109860</v>
      </c>
      <c r="E74" s="8">
        <v>0</v>
      </c>
      <c r="F74" s="8">
        <v>0</v>
      </c>
      <c r="G74" s="8">
        <f t="shared" si="15"/>
        <v>109860</v>
      </c>
      <c r="H74" s="11">
        <f t="shared" si="16"/>
        <v>76902</v>
      </c>
      <c r="I74" s="19"/>
      <c r="J74" s="10">
        <f t="shared" si="12"/>
        <v>76902</v>
      </c>
      <c r="K74" s="10">
        <f t="shared" si="13"/>
        <v>0</v>
      </c>
      <c r="L74" s="10">
        <f t="shared" si="14"/>
        <v>0</v>
      </c>
      <c r="M74" s="10">
        <f t="shared" si="17"/>
        <v>76902</v>
      </c>
      <c r="N74" s="23">
        <f t="shared" si="18"/>
        <v>0</v>
      </c>
      <c r="O74" s="19"/>
      <c r="P74" s="10">
        <v>76902</v>
      </c>
      <c r="Q74" s="8">
        <v>0</v>
      </c>
      <c r="R74" s="8">
        <v>0</v>
      </c>
      <c r="S74" s="10">
        <f t="shared" si="19"/>
        <v>76902</v>
      </c>
      <c r="T74" s="2">
        <f t="shared" si="20"/>
        <v>0</v>
      </c>
      <c r="Y74" s="9">
        <v>174080</v>
      </c>
      <c r="Z74" s="9">
        <v>0</v>
      </c>
      <c r="AA74" s="9">
        <v>0</v>
      </c>
      <c r="AB74" s="9"/>
    </row>
    <row r="75" spans="1:28" x14ac:dyDescent="0.25">
      <c r="A75" s="3">
        <v>1202069</v>
      </c>
      <c r="B75" s="3" t="s">
        <v>120</v>
      </c>
      <c r="C75" s="6" t="s">
        <v>121</v>
      </c>
      <c r="D75" s="8">
        <v>109860</v>
      </c>
      <c r="E75" s="8">
        <v>0</v>
      </c>
      <c r="F75" s="8">
        <v>0</v>
      </c>
      <c r="G75" s="8">
        <f t="shared" si="15"/>
        <v>109860</v>
      </c>
      <c r="H75" s="11">
        <f t="shared" si="16"/>
        <v>76902</v>
      </c>
      <c r="I75" s="19"/>
      <c r="J75" s="10">
        <f t="shared" si="12"/>
        <v>76902</v>
      </c>
      <c r="K75" s="10">
        <f t="shared" si="13"/>
        <v>0</v>
      </c>
      <c r="L75" s="10">
        <f t="shared" si="14"/>
        <v>0</v>
      </c>
      <c r="M75" s="10">
        <f t="shared" si="17"/>
        <v>76902</v>
      </c>
      <c r="N75" s="23">
        <f t="shared" si="18"/>
        <v>0</v>
      </c>
      <c r="O75" s="19"/>
      <c r="P75" s="10">
        <v>76902</v>
      </c>
      <c r="Q75" s="8">
        <v>0</v>
      </c>
      <c r="R75" s="8">
        <v>0</v>
      </c>
      <c r="S75" s="10">
        <f t="shared" si="19"/>
        <v>76902</v>
      </c>
      <c r="T75" s="2">
        <f t="shared" si="20"/>
        <v>0</v>
      </c>
      <c r="Y75" s="9">
        <v>174080</v>
      </c>
      <c r="Z75" s="9">
        <v>0</v>
      </c>
      <c r="AA75" s="9">
        <v>0</v>
      </c>
      <c r="AB75" s="9"/>
    </row>
    <row r="76" spans="1:28" x14ac:dyDescent="0.25">
      <c r="A76" s="3">
        <v>1202070</v>
      </c>
      <c r="B76" s="3" t="s">
        <v>122</v>
      </c>
      <c r="C76" s="4" t="s">
        <v>123</v>
      </c>
      <c r="D76" s="8">
        <v>188000</v>
      </c>
      <c r="E76" s="8">
        <v>83970</v>
      </c>
      <c r="F76" s="8">
        <v>0</v>
      </c>
      <c r="G76" s="8">
        <f t="shared" si="15"/>
        <v>271970</v>
      </c>
      <c r="H76" s="11">
        <f t="shared" si="16"/>
        <v>190379</v>
      </c>
      <c r="I76" s="19"/>
      <c r="J76" s="10">
        <f t="shared" si="12"/>
        <v>131600</v>
      </c>
      <c r="K76" s="10">
        <f t="shared" si="13"/>
        <v>71374.5</v>
      </c>
      <c r="L76" s="10">
        <f t="shared" si="14"/>
        <v>0</v>
      </c>
      <c r="M76" s="10">
        <f t="shared" si="17"/>
        <v>202974.5</v>
      </c>
      <c r="N76" s="23">
        <f t="shared" si="18"/>
        <v>6.6160133207969318E-2</v>
      </c>
      <c r="O76" s="19"/>
      <c r="P76" s="10">
        <v>131600</v>
      </c>
      <c r="Q76" s="8">
        <v>83970</v>
      </c>
      <c r="R76" s="8">
        <v>0</v>
      </c>
      <c r="S76" s="10">
        <f t="shared" si="19"/>
        <v>215570</v>
      </c>
      <c r="T76" s="2">
        <f t="shared" si="20"/>
        <v>0.13232026641593864</v>
      </c>
      <c r="Y76" s="9">
        <v>144960</v>
      </c>
      <c r="Z76" s="9">
        <v>36240</v>
      </c>
      <c r="AA76" s="9">
        <v>43488</v>
      </c>
      <c r="AB76" s="9">
        <v>14496</v>
      </c>
    </row>
    <row r="77" spans="1:28" x14ac:dyDescent="0.25">
      <c r="A77" s="3">
        <v>1202071</v>
      </c>
      <c r="B77" s="3" t="s">
        <v>225</v>
      </c>
      <c r="C77" s="4" t="s">
        <v>226</v>
      </c>
      <c r="D77" s="8">
        <v>213050</v>
      </c>
      <c r="E77" s="8">
        <v>94720</v>
      </c>
      <c r="F77" s="8">
        <v>0</v>
      </c>
      <c r="G77" s="8">
        <f t="shared" si="15"/>
        <v>307770</v>
      </c>
      <c r="H77" s="11">
        <f t="shared" si="16"/>
        <v>215439</v>
      </c>
      <c r="I77" s="19"/>
      <c r="J77" s="10">
        <f t="shared" si="12"/>
        <v>149135</v>
      </c>
      <c r="K77" s="10">
        <f t="shared" si="13"/>
        <v>80512</v>
      </c>
      <c r="L77" s="10">
        <f t="shared" si="14"/>
        <v>0</v>
      </c>
      <c r="M77" s="10">
        <f t="shared" si="17"/>
        <v>229647</v>
      </c>
      <c r="N77" s="23">
        <f t="shared" si="18"/>
        <v>6.5949062147522053E-2</v>
      </c>
      <c r="O77" s="19"/>
      <c r="P77" s="10">
        <v>149135</v>
      </c>
      <c r="Q77" s="8">
        <v>94720</v>
      </c>
      <c r="R77" s="8">
        <v>0</v>
      </c>
      <c r="S77" s="10">
        <f t="shared" si="19"/>
        <v>243855</v>
      </c>
      <c r="T77" s="2">
        <f t="shared" si="20"/>
        <v>0.13189812429504411</v>
      </c>
      <c r="Y77" s="9">
        <v>104540</v>
      </c>
      <c r="Z77" s="9">
        <v>26135</v>
      </c>
      <c r="AA77" s="9">
        <v>31362</v>
      </c>
      <c r="AB77" s="9">
        <v>10454</v>
      </c>
    </row>
    <row r="78" spans="1:28" x14ac:dyDescent="0.25">
      <c r="A78" s="3">
        <v>1202072</v>
      </c>
      <c r="B78" s="3" t="s">
        <v>227</v>
      </c>
      <c r="C78" s="4" t="s">
        <v>228</v>
      </c>
      <c r="D78" s="8">
        <v>349310</v>
      </c>
      <c r="E78" s="8">
        <v>241770</v>
      </c>
      <c r="F78" s="8">
        <v>0</v>
      </c>
      <c r="G78" s="8">
        <f t="shared" si="15"/>
        <v>591080</v>
      </c>
      <c r="H78" s="11">
        <f t="shared" si="16"/>
        <v>413756</v>
      </c>
      <c r="I78" s="19"/>
      <c r="J78" s="10">
        <f t="shared" si="12"/>
        <v>244516.99999999997</v>
      </c>
      <c r="K78" s="10">
        <f t="shared" si="13"/>
        <v>205504.5</v>
      </c>
      <c r="L78" s="10">
        <f t="shared" si="14"/>
        <v>0</v>
      </c>
      <c r="M78" s="10">
        <f t="shared" si="17"/>
        <v>450021.5</v>
      </c>
      <c r="N78" s="23">
        <f t="shared" si="18"/>
        <v>8.7649484237086517E-2</v>
      </c>
      <c r="O78" s="19"/>
      <c r="P78" s="10">
        <v>244516.99999999997</v>
      </c>
      <c r="Q78" s="8">
        <v>241770</v>
      </c>
      <c r="R78" s="8">
        <v>0</v>
      </c>
      <c r="S78" s="10">
        <f t="shared" si="19"/>
        <v>486287</v>
      </c>
      <c r="T78" s="2">
        <f t="shared" si="20"/>
        <v>0.17529896847417326</v>
      </c>
      <c r="Y78" s="9">
        <v>179568</v>
      </c>
      <c r="Z78" s="9">
        <v>44892</v>
      </c>
      <c r="AA78" s="9">
        <v>52910</v>
      </c>
      <c r="AB78" s="9">
        <v>17956.8</v>
      </c>
    </row>
    <row r="79" spans="1:28" x14ac:dyDescent="0.25">
      <c r="A79" s="3">
        <v>1202073</v>
      </c>
      <c r="B79" s="3" t="s">
        <v>124</v>
      </c>
      <c r="C79" s="4" t="s">
        <v>125</v>
      </c>
      <c r="D79" s="8">
        <v>746580</v>
      </c>
      <c r="E79" s="8">
        <v>376720</v>
      </c>
      <c r="F79" s="8">
        <v>0</v>
      </c>
      <c r="G79" s="8">
        <f t="shared" si="15"/>
        <v>1123300</v>
      </c>
      <c r="H79" s="11">
        <f t="shared" si="16"/>
        <v>786310</v>
      </c>
      <c r="I79" s="19"/>
      <c r="J79" s="10">
        <f t="shared" si="12"/>
        <v>522605.99999999994</v>
      </c>
      <c r="K79" s="10">
        <f t="shared" si="13"/>
        <v>320212</v>
      </c>
      <c r="L79" s="10">
        <f t="shared" si="14"/>
        <v>0</v>
      </c>
      <c r="M79" s="10">
        <f t="shared" si="17"/>
        <v>842818</v>
      </c>
      <c r="N79" s="23">
        <f t="shared" si="18"/>
        <v>7.1864786153043925E-2</v>
      </c>
      <c r="O79" s="19"/>
      <c r="P79" s="10">
        <v>522605.99999999994</v>
      </c>
      <c r="Q79" s="8">
        <v>376720</v>
      </c>
      <c r="R79" s="8">
        <v>0</v>
      </c>
      <c r="S79" s="10">
        <f t="shared" si="19"/>
        <v>899326</v>
      </c>
      <c r="T79" s="2">
        <f t="shared" si="20"/>
        <v>0.14372957230608785</v>
      </c>
      <c r="Y79" s="9">
        <v>617136</v>
      </c>
      <c r="Z79" s="9">
        <v>154284</v>
      </c>
      <c r="AA79" s="9">
        <v>218700</v>
      </c>
      <c r="AB79" s="9">
        <v>61713.600000000006</v>
      </c>
    </row>
    <row r="80" spans="1:28" x14ac:dyDescent="0.25">
      <c r="A80" s="3">
        <v>1202074</v>
      </c>
      <c r="B80" s="3" t="s">
        <v>126</v>
      </c>
      <c r="C80" s="4" t="s">
        <v>127</v>
      </c>
      <c r="D80" s="8">
        <v>332670</v>
      </c>
      <c r="E80" s="8">
        <v>180860</v>
      </c>
      <c r="F80" s="8">
        <v>0</v>
      </c>
      <c r="G80" s="8">
        <f t="shared" si="15"/>
        <v>513530</v>
      </c>
      <c r="H80" s="11">
        <f t="shared" si="16"/>
        <v>359471</v>
      </c>
      <c r="I80" s="19"/>
      <c r="J80" s="10">
        <f t="shared" si="12"/>
        <v>232868.99999999997</v>
      </c>
      <c r="K80" s="10">
        <f t="shared" si="13"/>
        <v>153731</v>
      </c>
      <c r="L80" s="10">
        <f t="shared" si="14"/>
        <v>0</v>
      </c>
      <c r="M80" s="10">
        <f t="shared" si="17"/>
        <v>386600</v>
      </c>
      <c r="N80" s="23">
        <f t="shared" si="18"/>
        <v>7.5469231175811169E-2</v>
      </c>
      <c r="O80" s="19"/>
      <c r="P80" s="10">
        <v>232868.99999999997</v>
      </c>
      <c r="Q80" s="8">
        <v>180860</v>
      </c>
      <c r="R80" s="8">
        <v>0</v>
      </c>
      <c r="S80" s="10">
        <f t="shared" si="19"/>
        <v>413729</v>
      </c>
      <c r="T80" s="2">
        <f t="shared" si="20"/>
        <v>0.15093846235162234</v>
      </c>
      <c r="Y80" s="9">
        <v>174130</v>
      </c>
      <c r="Z80" s="9">
        <v>43532.5</v>
      </c>
      <c r="AA80" s="9">
        <v>64080</v>
      </c>
      <c r="AB80" s="9">
        <v>17413</v>
      </c>
    </row>
    <row r="81" spans="1:28" x14ac:dyDescent="0.25">
      <c r="A81" s="3">
        <v>1202075</v>
      </c>
      <c r="B81" s="3" t="s">
        <v>128</v>
      </c>
      <c r="C81" s="4" t="s">
        <v>129</v>
      </c>
      <c r="D81" s="8">
        <v>309670</v>
      </c>
      <c r="E81" s="8">
        <v>119960</v>
      </c>
      <c r="F81" s="8">
        <v>0</v>
      </c>
      <c r="G81" s="8">
        <f t="shared" si="15"/>
        <v>429630</v>
      </c>
      <c r="H81" s="11">
        <f t="shared" si="16"/>
        <v>300741</v>
      </c>
      <c r="I81" s="19"/>
      <c r="J81" s="10">
        <f t="shared" si="12"/>
        <v>216769</v>
      </c>
      <c r="K81" s="10">
        <f t="shared" si="13"/>
        <v>101966</v>
      </c>
      <c r="L81" s="10">
        <f t="shared" si="14"/>
        <v>0</v>
      </c>
      <c r="M81" s="10">
        <f t="shared" si="17"/>
        <v>318735</v>
      </c>
      <c r="N81" s="23">
        <f t="shared" si="18"/>
        <v>5.9832214430356911E-2</v>
      </c>
      <c r="O81" s="19"/>
      <c r="P81" s="10">
        <v>216769</v>
      </c>
      <c r="Q81" s="8">
        <v>119960</v>
      </c>
      <c r="R81" s="8">
        <v>0</v>
      </c>
      <c r="S81" s="10">
        <f t="shared" si="19"/>
        <v>336729</v>
      </c>
      <c r="T81" s="2">
        <f t="shared" si="20"/>
        <v>0.11966442886071404</v>
      </c>
      <c r="Y81" s="9">
        <v>353230</v>
      </c>
      <c r="Z81" s="9">
        <v>0</v>
      </c>
      <c r="AA81" s="9">
        <v>104110</v>
      </c>
      <c r="AB81" s="9">
        <v>35323</v>
      </c>
    </row>
    <row r="82" spans="1:28" x14ac:dyDescent="0.25">
      <c r="A82" s="3">
        <v>1202076</v>
      </c>
      <c r="B82" s="3" t="s">
        <v>130</v>
      </c>
      <c r="C82" s="4" t="s">
        <v>131</v>
      </c>
      <c r="D82" s="8">
        <v>279970</v>
      </c>
      <c r="E82" s="8">
        <v>210790</v>
      </c>
      <c r="F82" s="8">
        <v>53120</v>
      </c>
      <c r="G82" s="8">
        <f t="shared" si="15"/>
        <v>543880</v>
      </c>
      <c r="H82" s="11">
        <f t="shared" si="16"/>
        <v>380716</v>
      </c>
      <c r="I82" s="19"/>
      <c r="J82" s="10">
        <f t="shared" si="12"/>
        <v>195979</v>
      </c>
      <c r="K82" s="10">
        <f t="shared" si="13"/>
        <v>179171.5</v>
      </c>
      <c r="L82" s="10">
        <f t="shared" si="14"/>
        <v>45152</v>
      </c>
      <c r="M82" s="10">
        <f t="shared" si="17"/>
        <v>420302.5</v>
      </c>
      <c r="N82" s="23">
        <f t="shared" si="18"/>
        <v>0.10397908152008317</v>
      </c>
      <c r="O82" s="19"/>
      <c r="P82" s="10">
        <v>195979</v>
      </c>
      <c r="Q82" s="8">
        <v>210790</v>
      </c>
      <c r="R82" s="8">
        <v>53120</v>
      </c>
      <c r="S82" s="10">
        <f t="shared" si="19"/>
        <v>459889</v>
      </c>
      <c r="T82" s="2">
        <f t="shared" si="20"/>
        <v>0.20795816304016634</v>
      </c>
      <c r="Y82" s="9">
        <v>333420</v>
      </c>
      <c r="Z82" s="9">
        <v>83355</v>
      </c>
      <c r="AA82" s="9">
        <v>99900</v>
      </c>
      <c r="AB82" s="9">
        <v>33342</v>
      </c>
    </row>
    <row r="83" spans="1:28" x14ac:dyDescent="0.25">
      <c r="A83" s="3">
        <v>1202077</v>
      </c>
      <c r="B83" s="3" t="s">
        <v>132</v>
      </c>
      <c r="C83" s="4" t="s">
        <v>133</v>
      </c>
      <c r="D83" s="8">
        <v>199980</v>
      </c>
      <c r="E83" s="8">
        <v>94720</v>
      </c>
      <c r="F83" s="8">
        <v>0</v>
      </c>
      <c r="G83" s="8">
        <f t="shared" si="15"/>
        <v>294700</v>
      </c>
      <c r="H83" s="11">
        <f t="shared" si="16"/>
        <v>206290</v>
      </c>
      <c r="I83" s="19"/>
      <c r="J83" s="10">
        <f t="shared" si="12"/>
        <v>139986</v>
      </c>
      <c r="K83" s="10">
        <f t="shared" si="13"/>
        <v>80512</v>
      </c>
      <c r="L83" s="10">
        <f t="shared" si="14"/>
        <v>0</v>
      </c>
      <c r="M83" s="10">
        <f t="shared" si="17"/>
        <v>220498</v>
      </c>
      <c r="N83" s="23">
        <f t="shared" si="18"/>
        <v>6.8873915361869154E-2</v>
      </c>
      <c r="O83" s="19"/>
      <c r="P83" s="10">
        <v>139986</v>
      </c>
      <c r="Q83" s="8">
        <v>94720</v>
      </c>
      <c r="R83" s="8">
        <v>0</v>
      </c>
      <c r="S83" s="10">
        <f t="shared" si="19"/>
        <v>234706</v>
      </c>
      <c r="T83" s="2">
        <f t="shared" si="20"/>
        <v>0.13774783072373853</v>
      </c>
      <c r="Y83" s="9">
        <v>174130</v>
      </c>
      <c r="Z83" s="9">
        <v>43532.5</v>
      </c>
      <c r="AA83" s="9">
        <v>64080</v>
      </c>
      <c r="AB83" s="9">
        <v>17413</v>
      </c>
    </row>
    <row r="84" spans="1:28" x14ac:dyDescent="0.25">
      <c r="A84" s="3">
        <v>1202078</v>
      </c>
      <c r="B84" s="3" t="s">
        <v>134</v>
      </c>
      <c r="C84" s="4" t="s">
        <v>135</v>
      </c>
      <c r="D84" s="8">
        <v>0</v>
      </c>
      <c r="E84" s="8">
        <v>0</v>
      </c>
      <c r="F84" s="8">
        <v>0</v>
      </c>
      <c r="G84" s="8">
        <f t="shared" si="15"/>
        <v>0</v>
      </c>
      <c r="H84" s="11">
        <f t="shared" si="16"/>
        <v>0</v>
      </c>
      <c r="I84" s="19"/>
      <c r="J84" s="10">
        <f t="shared" si="12"/>
        <v>0</v>
      </c>
      <c r="K84" s="10">
        <f t="shared" si="13"/>
        <v>0</v>
      </c>
      <c r="L84" s="10">
        <f t="shared" si="14"/>
        <v>0</v>
      </c>
      <c r="M84" s="10">
        <f t="shared" si="17"/>
        <v>0</v>
      </c>
      <c r="N84" s="23" t="e">
        <f t="shared" si="18"/>
        <v>#DIV/0!</v>
      </c>
      <c r="O84" s="19"/>
      <c r="P84" s="10">
        <v>0</v>
      </c>
      <c r="Q84" s="8">
        <v>0</v>
      </c>
      <c r="R84" s="8">
        <v>0</v>
      </c>
      <c r="S84" s="10">
        <f t="shared" si="19"/>
        <v>0</v>
      </c>
      <c r="T84" s="2" t="e">
        <f t="shared" si="20"/>
        <v>#DIV/0!</v>
      </c>
      <c r="Y84" s="9">
        <v>1076370</v>
      </c>
      <c r="Z84" s="9">
        <v>0</v>
      </c>
      <c r="AA84" s="9">
        <v>0</v>
      </c>
      <c r="AB84" s="9">
        <v>107637</v>
      </c>
    </row>
    <row r="85" spans="1:28" x14ac:dyDescent="0.25">
      <c r="A85" s="3">
        <v>1202078</v>
      </c>
      <c r="B85" s="3" t="s">
        <v>136</v>
      </c>
      <c r="C85" s="4" t="s">
        <v>137</v>
      </c>
      <c r="D85" s="8">
        <v>673650</v>
      </c>
      <c r="E85" s="8">
        <v>306390</v>
      </c>
      <c r="F85" s="8">
        <v>0</v>
      </c>
      <c r="G85" s="8">
        <f t="shared" si="15"/>
        <v>980040</v>
      </c>
      <c r="H85" s="11">
        <f t="shared" si="16"/>
        <v>686028</v>
      </c>
      <c r="I85" s="19"/>
      <c r="J85" s="10">
        <f t="shared" si="12"/>
        <v>471554.99999999994</v>
      </c>
      <c r="K85" s="10">
        <f t="shared" si="13"/>
        <v>260431.5</v>
      </c>
      <c r="L85" s="10">
        <f t="shared" si="14"/>
        <v>0</v>
      </c>
      <c r="M85" s="10">
        <f t="shared" si="17"/>
        <v>731986.5</v>
      </c>
      <c r="N85" s="23">
        <f t="shared" si="18"/>
        <v>6.6992163585159803E-2</v>
      </c>
      <c r="O85" s="19"/>
      <c r="P85" s="10">
        <v>471554.99999999994</v>
      </c>
      <c r="Q85" s="8">
        <v>306390</v>
      </c>
      <c r="R85" s="8">
        <v>0</v>
      </c>
      <c r="S85" s="10">
        <f t="shared" si="19"/>
        <v>777945</v>
      </c>
      <c r="T85" s="2">
        <f t="shared" si="20"/>
        <v>0.13398432717031961</v>
      </c>
      <c r="Y85" s="9">
        <v>717580</v>
      </c>
      <c r="Z85" s="9">
        <v>0</v>
      </c>
      <c r="AA85" s="9">
        <v>0</v>
      </c>
      <c r="AB85" s="9">
        <v>71758</v>
      </c>
    </row>
    <row r="86" spans="1:28" x14ac:dyDescent="0.25">
      <c r="A86" s="3">
        <v>1202078</v>
      </c>
      <c r="B86" s="3" t="s">
        <v>138</v>
      </c>
      <c r="C86" s="4" t="s">
        <v>139</v>
      </c>
      <c r="D86" s="8">
        <v>0</v>
      </c>
      <c r="E86" s="8">
        <v>0</v>
      </c>
      <c r="F86" s="8">
        <v>0</v>
      </c>
      <c r="G86" s="8">
        <f t="shared" si="15"/>
        <v>0</v>
      </c>
      <c r="H86" s="11">
        <f t="shared" si="16"/>
        <v>0</v>
      </c>
      <c r="I86" s="19"/>
      <c r="J86" s="10">
        <f t="shared" si="12"/>
        <v>0</v>
      </c>
      <c r="K86" s="10">
        <f t="shared" si="13"/>
        <v>0</v>
      </c>
      <c r="L86" s="10">
        <f t="shared" si="14"/>
        <v>0</v>
      </c>
      <c r="M86" s="10">
        <f t="shared" si="17"/>
        <v>0</v>
      </c>
      <c r="N86" s="23" t="e">
        <f t="shared" si="18"/>
        <v>#DIV/0!</v>
      </c>
      <c r="O86" s="19"/>
      <c r="P86" s="10">
        <v>0</v>
      </c>
      <c r="Q86" s="8">
        <v>0</v>
      </c>
      <c r="R86" s="8">
        <v>0</v>
      </c>
      <c r="S86" s="10">
        <f t="shared" si="19"/>
        <v>0</v>
      </c>
      <c r="T86" s="2" t="e">
        <f t="shared" si="20"/>
        <v>#DIV/0!</v>
      </c>
      <c r="Y86" s="9">
        <v>717580</v>
      </c>
      <c r="Z86" s="9">
        <v>0</v>
      </c>
      <c r="AA86" s="9">
        <v>0</v>
      </c>
      <c r="AB86" s="9">
        <v>71758</v>
      </c>
    </row>
    <row r="87" spans="1:28" x14ac:dyDescent="0.25">
      <c r="A87" s="3">
        <v>1202078</v>
      </c>
      <c r="B87" s="3" t="s">
        <v>140</v>
      </c>
      <c r="C87" s="4" t="s">
        <v>141</v>
      </c>
      <c r="D87" s="8">
        <v>0</v>
      </c>
      <c r="E87" s="8">
        <v>0</v>
      </c>
      <c r="F87" s="8">
        <v>0</v>
      </c>
      <c r="G87" s="8">
        <f t="shared" si="15"/>
        <v>0</v>
      </c>
      <c r="H87" s="11">
        <f t="shared" si="16"/>
        <v>0</v>
      </c>
      <c r="I87" s="19"/>
      <c r="J87" s="10">
        <f t="shared" si="12"/>
        <v>0</v>
      </c>
      <c r="K87" s="10">
        <f t="shared" si="13"/>
        <v>0</v>
      </c>
      <c r="L87" s="10">
        <f t="shared" si="14"/>
        <v>0</v>
      </c>
      <c r="M87" s="10">
        <f t="shared" si="17"/>
        <v>0</v>
      </c>
      <c r="N87" s="23" t="e">
        <f t="shared" si="18"/>
        <v>#DIV/0!</v>
      </c>
      <c r="O87" s="19"/>
      <c r="P87" s="10">
        <v>0</v>
      </c>
      <c r="Q87" s="8">
        <v>0</v>
      </c>
      <c r="R87" s="8">
        <v>0</v>
      </c>
      <c r="S87" s="10">
        <f t="shared" si="19"/>
        <v>0</v>
      </c>
      <c r="T87" s="2" t="e">
        <f t="shared" si="20"/>
        <v>#DIV/0!</v>
      </c>
      <c r="Y87" s="9">
        <v>1076370</v>
      </c>
      <c r="Z87" s="9">
        <v>0</v>
      </c>
      <c r="AA87" s="9">
        <v>0</v>
      </c>
      <c r="AB87" s="9">
        <v>107637</v>
      </c>
    </row>
    <row r="88" spans="1:28" x14ac:dyDescent="0.25">
      <c r="A88" s="3">
        <v>1202078</v>
      </c>
      <c r="B88" s="3" t="s">
        <v>142</v>
      </c>
      <c r="C88" s="4" t="s">
        <v>143</v>
      </c>
      <c r="D88" s="8">
        <v>1005560</v>
      </c>
      <c r="E88" s="8">
        <v>167170</v>
      </c>
      <c r="F88" s="8">
        <v>731520</v>
      </c>
      <c r="G88" s="8">
        <f t="shared" si="15"/>
        <v>1904250</v>
      </c>
      <c r="H88" s="11">
        <f t="shared" si="16"/>
        <v>1332975</v>
      </c>
      <c r="I88" s="19"/>
      <c r="J88" s="10">
        <f t="shared" si="12"/>
        <v>703892</v>
      </c>
      <c r="K88" s="10">
        <f t="shared" si="13"/>
        <v>142094.5</v>
      </c>
      <c r="L88" s="10">
        <f t="shared" si="14"/>
        <v>621792</v>
      </c>
      <c r="M88" s="10">
        <f t="shared" si="17"/>
        <v>1467778.5</v>
      </c>
      <c r="N88" s="23">
        <f t="shared" si="18"/>
        <v>0.10112980363472679</v>
      </c>
      <c r="O88" s="19"/>
      <c r="P88" s="10">
        <v>703892</v>
      </c>
      <c r="Q88" s="8">
        <v>167170</v>
      </c>
      <c r="R88" s="8">
        <v>731520</v>
      </c>
      <c r="S88" s="10">
        <f t="shared" si="19"/>
        <v>1602582</v>
      </c>
      <c r="T88" s="2">
        <f t="shared" si="20"/>
        <v>0.20225960726945358</v>
      </c>
      <c r="Y88" s="9">
        <v>1177800</v>
      </c>
      <c r="Z88" s="9">
        <v>0</v>
      </c>
      <c r="AA88" s="9">
        <v>0</v>
      </c>
      <c r="AB88" s="9">
        <v>117780</v>
      </c>
    </row>
    <row r="89" spans="1:28" x14ac:dyDescent="0.25">
      <c r="A89" s="3">
        <v>1202078</v>
      </c>
      <c r="B89" s="3" t="s">
        <v>144</v>
      </c>
      <c r="C89" s="4" t="s">
        <v>145</v>
      </c>
      <c r="D89" s="8">
        <v>670370</v>
      </c>
      <c r="E89" s="8">
        <v>167170</v>
      </c>
      <c r="F89" s="8">
        <v>365760</v>
      </c>
      <c r="G89" s="8">
        <f t="shared" si="15"/>
        <v>1203300</v>
      </c>
      <c r="H89" s="11">
        <f t="shared" si="16"/>
        <v>842310</v>
      </c>
      <c r="I89" s="19"/>
      <c r="J89" s="10">
        <f t="shared" si="12"/>
        <v>469258.99999999994</v>
      </c>
      <c r="K89" s="10">
        <f t="shared" si="13"/>
        <v>142094.5</v>
      </c>
      <c r="L89" s="10">
        <f t="shared" si="14"/>
        <v>310896</v>
      </c>
      <c r="M89" s="10">
        <f t="shared" si="17"/>
        <v>922249.5</v>
      </c>
      <c r="N89" s="23">
        <f t="shared" si="18"/>
        <v>9.4905082451828937E-2</v>
      </c>
      <c r="O89" s="19"/>
      <c r="P89" s="10">
        <v>469258.99999999994</v>
      </c>
      <c r="Q89" s="8">
        <v>167170</v>
      </c>
      <c r="R89" s="8">
        <v>365760</v>
      </c>
      <c r="S89" s="10">
        <f t="shared" si="19"/>
        <v>1002189</v>
      </c>
      <c r="T89" s="2">
        <f t="shared" si="20"/>
        <v>0.18981016490365787</v>
      </c>
      <c r="Y89" s="9">
        <v>785200</v>
      </c>
      <c r="Z89" s="9">
        <v>0</v>
      </c>
      <c r="AA89" s="9">
        <v>0</v>
      </c>
      <c r="AB89" s="9">
        <v>78520</v>
      </c>
    </row>
    <row r="90" spans="1:28" x14ac:dyDescent="0.25">
      <c r="A90" s="3">
        <v>1202078</v>
      </c>
      <c r="B90" s="3" t="s">
        <v>146</v>
      </c>
      <c r="C90" s="4" t="s">
        <v>147</v>
      </c>
      <c r="D90" s="8">
        <v>0</v>
      </c>
      <c r="E90" s="8">
        <v>0</v>
      </c>
      <c r="F90" s="8">
        <v>0</v>
      </c>
      <c r="G90" s="8">
        <f t="shared" si="15"/>
        <v>0</v>
      </c>
      <c r="H90" s="11">
        <f t="shared" si="16"/>
        <v>0</v>
      </c>
      <c r="I90" s="19"/>
      <c r="J90" s="10">
        <f t="shared" si="12"/>
        <v>0</v>
      </c>
      <c r="K90" s="10">
        <f t="shared" si="13"/>
        <v>0</v>
      </c>
      <c r="L90" s="10">
        <f t="shared" si="14"/>
        <v>0</v>
      </c>
      <c r="M90" s="10">
        <f t="shared" si="17"/>
        <v>0</v>
      </c>
      <c r="N90" s="23" t="e">
        <f t="shared" si="18"/>
        <v>#DIV/0!</v>
      </c>
      <c r="O90" s="19"/>
      <c r="P90" s="10">
        <v>0</v>
      </c>
      <c r="Q90" s="8">
        <v>0</v>
      </c>
      <c r="R90" s="8">
        <v>0</v>
      </c>
      <c r="S90" s="10">
        <f t="shared" si="19"/>
        <v>0</v>
      </c>
      <c r="T90" s="2" t="e">
        <f t="shared" si="20"/>
        <v>#DIV/0!</v>
      </c>
      <c r="Y90" s="9"/>
      <c r="Z90" s="9"/>
      <c r="AA90" s="9"/>
      <c r="AB90" s="9"/>
    </row>
    <row r="91" spans="1:28" x14ac:dyDescent="0.25">
      <c r="A91" s="3">
        <v>1202078</v>
      </c>
      <c r="B91" s="3" t="s">
        <v>148</v>
      </c>
      <c r="C91" s="4" t="s">
        <v>149</v>
      </c>
      <c r="D91" s="8">
        <v>0</v>
      </c>
      <c r="E91" s="8">
        <v>0</v>
      </c>
      <c r="F91" s="8">
        <v>0</v>
      </c>
      <c r="G91" s="8">
        <f t="shared" si="15"/>
        <v>0</v>
      </c>
      <c r="H91" s="11">
        <f t="shared" si="16"/>
        <v>0</v>
      </c>
      <c r="I91" s="19"/>
      <c r="J91" s="10">
        <f t="shared" si="12"/>
        <v>0</v>
      </c>
      <c r="K91" s="10">
        <f t="shared" si="13"/>
        <v>0</v>
      </c>
      <c r="L91" s="10">
        <f t="shared" si="14"/>
        <v>0</v>
      </c>
      <c r="M91" s="10">
        <f t="shared" si="17"/>
        <v>0</v>
      </c>
      <c r="N91" s="23" t="e">
        <f t="shared" si="18"/>
        <v>#DIV/0!</v>
      </c>
      <c r="O91" s="19"/>
      <c r="P91" s="10">
        <v>0</v>
      </c>
      <c r="Q91" s="8">
        <v>0</v>
      </c>
      <c r="R91" s="8">
        <v>0</v>
      </c>
      <c r="S91" s="10">
        <f t="shared" si="19"/>
        <v>0</v>
      </c>
      <c r="T91" s="2" t="e">
        <f t="shared" si="20"/>
        <v>#DIV/0!</v>
      </c>
      <c r="Y91" s="9"/>
      <c r="Z91" s="9"/>
      <c r="AA91" s="9"/>
      <c r="AB91" s="9"/>
    </row>
    <row r="92" spans="1:28" x14ac:dyDescent="0.25">
      <c r="A92" s="3">
        <v>1502001</v>
      </c>
      <c r="B92" s="3" t="s">
        <v>150</v>
      </c>
      <c r="C92" s="6" t="s">
        <v>151</v>
      </c>
      <c r="D92" s="8">
        <v>512590</v>
      </c>
      <c r="E92" s="8">
        <v>69240</v>
      </c>
      <c r="F92" s="8">
        <v>0</v>
      </c>
      <c r="G92" s="8">
        <f t="shared" si="15"/>
        <v>581830</v>
      </c>
      <c r="H92" s="11">
        <f t="shared" si="16"/>
        <v>407281</v>
      </c>
      <c r="I92" s="19"/>
      <c r="J92" s="10">
        <f t="shared" si="12"/>
        <v>358813</v>
      </c>
      <c r="K92" s="10">
        <f t="shared" si="13"/>
        <v>58854</v>
      </c>
      <c r="L92" s="10">
        <f t="shared" si="14"/>
        <v>0</v>
      </c>
      <c r="M92" s="10">
        <f t="shared" si="17"/>
        <v>417667</v>
      </c>
      <c r="N92" s="23">
        <f t="shared" si="18"/>
        <v>2.550082130028164E-2</v>
      </c>
      <c r="O92" s="19"/>
      <c r="P92" s="10">
        <v>358813</v>
      </c>
      <c r="Q92" s="8">
        <v>69240</v>
      </c>
      <c r="R92" s="8">
        <v>0</v>
      </c>
      <c r="S92" s="10">
        <f t="shared" si="19"/>
        <v>428053</v>
      </c>
      <c r="T92" s="2">
        <f t="shared" si="20"/>
        <v>5.1001642600563279E-2</v>
      </c>
      <c r="Y92" s="9">
        <v>188904</v>
      </c>
      <c r="Z92" s="9">
        <v>47226</v>
      </c>
      <c r="AA92" s="9">
        <v>56671.199999999997</v>
      </c>
      <c r="AB92" s="9">
        <v>18890.400000000001</v>
      </c>
    </row>
    <row r="93" spans="1:28" x14ac:dyDescent="0.25">
      <c r="A93" s="3">
        <v>1502029</v>
      </c>
      <c r="B93" s="3" t="s">
        <v>229</v>
      </c>
      <c r="C93" s="6" t="s">
        <v>230</v>
      </c>
      <c r="D93" s="8">
        <v>223540</v>
      </c>
      <c r="E93" s="8">
        <v>67870</v>
      </c>
      <c r="F93" s="8">
        <v>0</v>
      </c>
      <c r="G93" s="8">
        <f t="shared" si="15"/>
        <v>291410</v>
      </c>
      <c r="H93" s="11">
        <f t="shared" si="16"/>
        <v>203987</v>
      </c>
      <c r="I93" s="19"/>
      <c r="J93" s="10">
        <f t="shared" si="12"/>
        <v>156478</v>
      </c>
      <c r="K93" s="10">
        <f t="shared" si="13"/>
        <v>57689.5</v>
      </c>
      <c r="L93" s="10">
        <f t="shared" si="14"/>
        <v>0</v>
      </c>
      <c r="M93" s="10">
        <f t="shared" si="17"/>
        <v>214167.5</v>
      </c>
      <c r="N93" s="23">
        <f t="shared" si="18"/>
        <v>4.9907592150480129E-2</v>
      </c>
      <c r="O93" s="19"/>
      <c r="P93" s="10">
        <v>156478</v>
      </c>
      <c r="Q93" s="8">
        <v>67870</v>
      </c>
      <c r="R93" s="8">
        <v>0</v>
      </c>
      <c r="S93" s="10">
        <f t="shared" si="19"/>
        <v>224348</v>
      </c>
      <c r="T93" s="2">
        <f t="shared" si="20"/>
        <v>9.9815184300960258E-2</v>
      </c>
      <c r="Y93" s="9">
        <v>174064</v>
      </c>
      <c r="Z93" s="9">
        <v>43516</v>
      </c>
      <c r="AA93" s="9">
        <v>64080</v>
      </c>
      <c r="AB93" s="9">
        <v>17406.400000000001</v>
      </c>
    </row>
    <row r="94" spans="1:28" x14ac:dyDescent="0.25">
      <c r="A94" s="16" t="s">
        <v>152</v>
      </c>
      <c r="B94" s="3" t="s">
        <v>152</v>
      </c>
      <c r="C94" s="4" t="s">
        <v>153</v>
      </c>
      <c r="D94" s="8">
        <v>0</v>
      </c>
      <c r="E94" s="8">
        <v>0</v>
      </c>
      <c r="F94" s="8">
        <v>0</v>
      </c>
      <c r="G94" s="8">
        <f t="shared" si="15"/>
        <v>0</v>
      </c>
      <c r="H94" s="11">
        <f t="shared" si="16"/>
        <v>0</v>
      </c>
      <c r="I94" s="19"/>
      <c r="J94" s="10">
        <f t="shared" si="12"/>
        <v>0</v>
      </c>
      <c r="K94" s="10">
        <f t="shared" si="13"/>
        <v>0</v>
      </c>
      <c r="L94" s="10">
        <f t="shared" si="14"/>
        <v>0</v>
      </c>
      <c r="M94" s="10">
        <f t="shared" si="17"/>
        <v>0</v>
      </c>
      <c r="N94" s="23" t="e">
        <f t="shared" si="18"/>
        <v>#DIV/0!</v>
      </c>
      <c r="O94" s="19"/>
      <c r="P94" s="10">
        <v>0</v>
      </c>
      <c r="Q94" s="8">
        <v>0</v>
      </c>
      <c r="R94" s="8">
        <v>0</v>
      </c>
      <c r="S94" s="10">
        <f t="shared" si="19"/>
        <v>0</v>
      </c>
      <c r="T94" s="2" t="e">
        <f t="shared" si="20"/>
        <v>#DIV/0!</v>
      </c>
      <c r="Y94" s="9">
        <v>0</v>
      </c>
      <c r="Z94" s="9">
        <v>0</v>
      </c>
      <c r="AA94" s="9">
        <v>0</v>
      </c>
      <c r="AB94" s="9">
        <v>0</v>
      </c>
    </row>
    <row r="95" spans="1:28" x14ac:dyDescent="0.25">
      <c r="A95" s="16" t="s">
        <v>154</v>
      </c>
      <c r="B95" s="3" t="s">
        <v>154</v>
      </c>
      <c r="C95" s="4" t="s">
        <v>155</v>
      </c>
      <c r="D95" s="8">
        <v>0</v>
      </c>
      <c r="E95" s="8">
        <v>0</v>
      </c>
      <c r="F95" s="8">
        <v>0</v>
      </c>
      <c r="G95" s="8">
        <f t="shared" si="15"/>
        <v>0</v>
      </c>
      <c r="H95" s="11">
        <f t="shared" si="16"/>
        <v>0</v>
      </c>
      <c r="I95" s="19"/>
      <c r="J95" s="10">
        <f t="shared" si="12"/>
        <v>0</v>
      </c>
      <c r="K95" s="10">
        <f t="shared" si="13"/>
        <v>0</v>
      </c>
      <c r="L95" s="10">
        <f t="shared" si="14"/>
        <v>0</v>
      </c>
      <c r="M95" s="10">
        <f t="shared" si="17"/>
        <v>0</v>
      </c>
      <c r="N95" s="23" t="e">
        <f t="shared" si="18"/>
        <v>#DIV/0!</v>
      </c>
      <c r="O95" s="19"/>
      <c r="P95" s="10">
        <v>0</v>
      </c>
      <c r="Q95" s="8">
        <v>0</v>
      </c>
      <c r="R95" s="8">
        <v>0</v>
      </c>
      <c r="S95" s="10">
        <f t="shared" si="19"/>
        <v>0</v>
      </c>
      <c r="T95" s="2" t="e">
        <f t="shared" si="20"/>
        <v>#DIV/0!</v>
      </c>
      <c r="Y95" s="9">
        <v>0</v>
      </c>
      <c r="Z95" s="9">
        <v>0</v>
      </c>
      <c r="AA95" s="9">
        <v>0</v>
      </c>
      <c r="AB95" s="9">
        <v>0</v>
      </c>
    </row>
    <row r="96" spans="1:28" x14ac:dyDescent="0.25">
      <c r="A96" s="16" t="s">
        <v>231</v>
      </c>
      <c r="B96" s="3" t="s">
        <v>231</v>
      </c>
      <c r="C96" s="4" t="s">
        <v>232</v>
      </c>
      <c r="D96" s="8">
        <v>0</v>
      </c>
      <c r="E96" s="8">
        <v>0</v>
      </c>
      <c r="F96" s="8">
        <v>0</v>
      </c>
      <c r="G96" s="8">
        <f t="shared" si="15"/>
        <v>0</v>
      </c>
      <c r="H96" s="11">
        <f t="shared" si="16"/>
        <v>0</v>
      </c>
      <c r="I96" s="19"/>
      <c r="J96" s="10">
        <f t="shared" si="12"/>
        <v>0</v>
      </c>
      <c r="K96" s="10">
        <f t="shared" si="13"/>
        <v>0</v>
      </c>
      <c r="L96" s="10">
        <f t="shared" si="14"/>
        <v>0</v>
      </c>
      <c r="M96" s="10">
        <f t="shared" si="17"/>
        <v>0</v>
      </c>
      <c r="N96" s="23" t="e">
        <f t="shared" si="18"/>
        <v>#DIV/0!</v>
      </c>
      <c r="O96" s="19"/>
      <c r="P96" s="10">
        <v>0</v>
      </c>
      <c r="Q96" s="8">
        <v>0</v>
      </c>
      <c r="R96" s="8">
        <v>0</v>
      </c>
      <c r="S96" s="10">
        <f t="shared" si="19"/>
        <v>0</v>
      </c>
      <c r="T96" s="2" t="e">
        <f t="shared" si="20"/>
        <v>#DIV/0!</v>
      </c>
      <c r="Y96" s="9">
        <v>0</v>
      </c>
      <c r="Z96" s="9">
        <v>0</v>
      </c>
      <c r="AA96" s="9">
        <v>0</v>
      </c>
      <c r="AB96" s="9">
        <v>0</v>
      </c>
    </row>
    <row r="97" spans="1:28" x14ac:dyDescent="0.25">
      <c r="A97" s="16" t="s">
        <v>233</v>
      </c>
      <c r="B97" s="3" t="s">
        <v>233</v>
      </c>
      <c r="C97" s="17" t="s">
        <v>234</v>
      </c>
      <c r="D97" s="8">
        <v>0</v>
      </c>
      <c r="E97" s="8">
        <v>0</v>
      </c>
      <c r="F97" s="8">
        <v>0</v>
      </c>
      <c r="G97" s="8">
        <f t="shared" si="15"/>
        <v>0</v>
      </c>
      <c r="H97" s="11">
        <f t="shared" si="16"/>
        <v>0</v>
      </c>
      <c r="I97" s="19"/>
      <c r="J97" s="10">
        <f t="shared" si="12"/>
        <v>0</v>
      </c>
      <c r="K97" s="10">
        <f t="shared" si="13"/>
        <v>0</v>
      </c>
      <c r="L97" s="10">
        <f t="shared" si="14"/>
        <v>0</v>
      </c>
      <c r="M97" s="10">
        <f t="shared" si="17"/>
        <v>0</v>
      </c>
      <c r="N97" s="23" t="e">
        <f t="shared" si="18"/>
        <v>#DIV/0!</v>
      </c>
      <c r="O97" s="19"/>
      <c r="P97" s="10">
        <v>0</v>
      </c>
      <c r="Q97" s="8">
        <v>0</v>
      </c>
      <c r="R97" s="8">
        <v>0</v>
      </c>
      <c r="S97" s="10">
        <f t="shared" si="19"/>
        <v>0</v>
      </c>
      <c r="T97" s="2" t="e">
        <f t="shared" si="20"/>
        <v>#DIV/0!</v>
      </c>
      <c r="Y97" s="9">
        <v>0</v>
      </c>
      <c r="Z97" s="9">
        <v>0</v>
      </c>
      <c r="AA97" s="9">
        <v>0</v>
      </c>
      <c r="AB97" s="9">
        <v>0</v>
      </c>
    </row>
    <row r="98" spans="1:28" x14ac:dyDescent="0.25">
      <c r="A98" s="16" t="s">
        <v>235</v>
      </c>
      <c r="B98" s="3" t="s">
        <v>235</v>
      </c>
      <c r="C98" s="17" t="s">
        <v>236</v>
      </c>
      <c r="D98" s="8">
        <v>0</v>
      </c>
      <c r="E98" s="8">
        <v>0</v>
      </c>
      <c r="F98" s="8">
        <v>0</v>
      </c>
      <c r="G98" s="8">
        <f t="shared" si="15"/>
        <v>0</v>
      </c>
      <c r="H98" s="11">
        <f t="shared" si="16"/>
        <v>0</v>
      </c>
      <c r="I98" s="19"/>
      <c r="J98" s="10">
        <f t="shared" si="12"/>
        <v>0</v>
      </c>
      <c r="K98" s="10">
        <f t="shared" si="13"/>
        <v>0</v>
      </c>
      <c r="L98" s="10">
        <f t="shared" si="14"/>
        <v>0</v>
      </c>
      <c r="M98" s="10">
        <f t="shared" si="17"/>
        <v>0</v>
      </c>
      <c r="N98" s="23" t="e">
        <f t="shared" si="18"/>
        <v>#DIV/0!</v>
      </c>
      <c r="O98" s="19"/>
      <c r="P98" s="10">
        <v>0</v>
      </c>
      <c r="Q98" s="8">
        <v>0</v>
      </c>
      <c r="R98" s="8">
        <v>0</v>
      </c>
      <c r="S98" s="10">
        <f t="shared" si="19"/>
        <v>0</v>
      </c>
      <c r="T98" s="2" t="e">
        <f t="shared" si="20"/>
        <v>#DIV/0!</v>
      </c>
      <c r="Y98" s="9">
        <v>0</v>
      </c>
      <c r="Z98" s="9">
        <v>0</v>
      </c>
      <c r="AA98" s="9">
        <v>0</v>
      </c>
      <c r="AB98" s="9">
        <v>0</v>
      </c>
    </row>
    <row r="99" spans="1:28" x14ac:dyDescent="0.25">
      <c r="A99" s="16" t="s">
        <v>237</v>
      </c>
      <c r="B99" s="3" t="s">
        <v>237</v>
      </c>
      <c r="C99" s="17" t="s">
        <v>238</v>
      </c>
      <c r="D99" s="8">
        <v>0</v>
      </c>
      <c r="E99" s="8">
        <v>0</v>
      </c>
      <c r="F99" s="8">
        <v>0</v>
      </c>
      <c r="G99" s="8">
        <f t="shared" si="15"/>
        <v>0</v>
      </c>
      <c r="H99" s="11">
        <f t="shared" si="16"/>
        <v>0</v>
      </c>
      <c r="I99" s="19"/>
      <c r="J99" s="10">
        <f t="shared" ref="J99:J104" si="21">D99*0.7</f>
        <v>0</v>
      </c>
      <c r="K99" s="10">
        <f t="shared" ref="K99:K104" si="22">+E99*0.85</f>
        <v>0</v>
      </c>
      <c r="L99" s="10">
        <f t="shared" ref="L99:L104" si="23">+F99*0.85</f>
        <v>0</v>
      </c>
      <c r="M99" s="10">
        <f t="shared" si="17"/>
        <v>0</v>
      </c>
      <c r="N99" s="23" t="e">
        <f t="shared" si="18"/>
        <v>#DIV/0!</v>
      </c>
      <c r="O99" s="19"/>
      <c r="P99" s="10">
        <v>0</v>
      </c>
      <c r="Q99" s="8">
        <v>0</v>
      </c>
      <c r="R99" s="8">
        <v>0</v>
      </c>
      <c r="S99" s="10">
        <f t="shared" si="19"/>
        <v>0</v>
      </c>
      <c r="T99" s="2" t="e">
        <f t="shared" si="20"/>
        <v>#DIV/0!</v>
      </c>
      <c r="Y99" s="9">
        <v>0</v>
      </c>
      <c r="Z99" s="9">
        <v>0</v>
      </c>
      <c r="AA99" s="9">
        <v>0</v>
      </c>
      <c r="AB99" s="9">
        <v>0</v>
      </c>
    </row>
    <row r="100" spans="1:28" x14ac:dyDescent="0.25">
      <c r="A100" s="16" t="s">
        <v>239</v>
      </c>
      <c r="B100" s="3" t="s">
        <v>239</v>
      </c>
      <c r="C100" s="4" t="s">
        <v>240</v>
      </c>
      <c r="D100" s="8">
        <v>0</v>
      </c>
      <c r="E100" s="8">
        <v>0</v>
      </c>
      <c r="F100" s="8">
        <v>0</v>
      </c>
      <c r="G100" s="8">
        <f t="shared" si="15"/>
        <v>0</v>
      </c>
      <c r="H100" s="11">
        <f t="shared" si="16"/>
        <v>0</v>
      </c>
      <c r="I100" s="19"/>
      <c r="J100" s="10">
        <f t="shared" si="21"/>
        <v>0</v>
      </c>
      <c r="K100" s="10">
        <f t="shared" si="22"/>
        <v>0</v>
      </c>
      <c r="L100" s="10">
        <f t="shared" si="23"/>
        <v>0</v>
      </c>
      <c r="M100" s="10">
        <f t="shared" si="17"/>
        <v>0</v>
      </c>
      <c r="N100" s="23" t="e">
        <f t="shared" si="18"/>
        <v>#DIV/0!</v>
      </c>
      <c r="O100" s="19"/>
      <c r="P100" s="10">
        <v>0</v>
      </c>
      <c r="Q100" s="8">
        <v>0</v>
      </c>
      <c r="R100" s="8">
        <v>0</v>
      </c>
      <c r="S100" s="10">
        <f t="shared" si="19"/>
        <v>0</v>
      </c>
      <c r="T100" s="2" t="e">
        <f t="shared" si="20"/>
        <v>#DIV/0!</v>
      </c>
      <c r="Y100" s="9">
        <v>0</v>
      </c>
      <c r="Z100" s="9">
        <v>0</v>
      </c>
      <c r="AA100" s="9">
        <v>0</v>
      </c>
      <c r="AB100" s="9">
        <v>0</v>
      </c>
    </row>
    <row r="101" spans="1:28" x14ac:dyDescent="0.25">
      <c r="A101" s="16" t="s">
        <v>241</v>
      </c>
      <c r="B101" s="3" t="s">
        <v>241</v>
      </c>
      <c r="C101" s="6" t="s">
        <v>242</v>
      </c>
      <c r="D101" s="8">
        <v>0</v>
      </c>
      <c r="E101" s="8">
        <v>0</v>
      </c>
      <c r="F101" s="8">
        <v>0</v>
      </c>
      <c r="G101" s="8">
        <f t="shared" si="15"/>
        <v>0</v>
      </c>
      <c r="H101" s="11">
        <f t="shared" si="16"/>
        <v>0</v>
      </c>
      <c r="I101" s="19"/>
      <c r="J101" s="10">
        <f t="shared" si="21"/>
        <v>0</v>
      </c>
      <c r="K101" s="10">
        <f t="shared" si="22"/>
        <v>0</v>
      </c>
      <c r="L101" s="10">
        <f t="shared" si="23"/>
        <v>0</v>
      </c>
      <c r="M101" s="10">
        <f t="shared" si="17"/>
        <v>0</v>
      </c>
      <c r="N101" s="23" t="e">
        <f t="shared" si="18"/>
        <v>#DIV/0!</v>
      </c>
      <c r="O101" s="19"/>
      <c r="P101" s="10">
        <v>0</v>
      </c>
      <c r="Q101" s="8">
        <v>0</v>
      </c>
      <c r="R101" s="8">
        <v>0</v>
      </c>
      <c r="S101" s="10">
        <f t="shared" si="19"/>
        <v>0</v>
      </c>
      <c r="T101" s="2" t="e">
        <f t="shared" si="20"/>
        <v>#DIV/0!</v>
      </c>
      <c r="Y101" s="9">
        <v>0</v>
      </c>
      <c r="Z101" s="9">
        <v>0</v>
      </c>
      <c r="AA101" s="9">
        <v>0</v>
      </c>
      <c r="AB101" s="9">
        <v>0</v>
      </c>
    </row>
    <row r="102" spans="1:28" x14ac:dyDescent="0.25">
      <c r="A102" s="16" t="s">
        <v>243</v>
      </c>
      <c r="B102" s="3" t="s">
        <v>243</v>
      </c>
      <c r="C102" s="6" t="s">
        <v>244</v>
      </c>
      <c r="D102" s="8">
        <v>0</v>
      </c>
      <c r="E102" s="8">
        <v>0</v>
      </c>
      <c r="F102" s="8">
        <v>0</v>
      </c>
      <c r="G102" s="8">
        <f t="shared" si="15"/>
        <v>0</v>
      </c>
      <c r="H102" s="11">
        <f t="shared" si="16"/>
        <v>0</v>
      </c>
      <c r="I102" s="19"/>
      <c r="J102" s="10">
        <f t="shared" si="21"/>
        <v>0</v>
      </c>
      <c r="K102" s="10">
        <f t="shared" si="22"/>
        <v>0</v>
      </c>
      <c r="L102" s="10">
        <f t="shared" si="23"/>
        <v>0</v>
      </c>
      <c r="M102" s="10">
        <f t="shared" si="17"/>
        <v>0</v>
      </c>
      <c r="N102" s="23" t="e">
        <f t="shared" si="18"/>
        <v>#DIV/0!</v>
      </c>
      <c r="O102" s="19"/>
      <c r="P102" s="10">
        <v>0</v>
      </c>
      <c r="Q102" s="8">
        <v>0</v>
      </c>
      <c r="R102" s="8">
        <v>0</v>
      </c>
      <c r="S102" s="10">
        <f t="shared" si="19"/>
        <v>0</v>
      </c>
      <c r="T102" s="2" t="e">
        <f t="shared" si="20"/>
        <v>#DIV/0!</v>
      </c>
      <c r="Y102" s="9">
        <v>0</v>
      </c>
      <c r="Z102" s="9">
        <v>0</v>
      </c>
      <c r="AA102" s="9">
        <v>0</v>
      </c>
      <c r="AB102" s="9">
        <v>0</v>
      </c>
    </row>
    <row r="103" spans="1:28" x14ac:dyDescent="0.25">
      <c r="A103" s="16" t="s">
        <v>245</v>
      </c>
      <c r="B103" s="3" t="s">
        <v>245</v>
      </c>
      <c r="C103" s="6" t="s">
        <v>246</v>
      </c>
      <c r="D103" s="8">
        <v>0</v>
      </c>
      <c r="E103" s="8">
        <v>0</v>
      </c>
      <c r="F103" s="8">
        <v>0</v>
      </c>
      <c r="G103" s="8">
        <f t="shared" si="15"/>
        <v>0</v>
      </c>
      <c r="H103" s="11">
        <f t="shared" si="16"/>
        <v>0</v>
      </c>
      <c r="I103" s="19"/>
      <c r="J103" s="10">
        <f t="shared" si="21"/>
        <v>0</v>
      </c>
      <c r="K103" s="10">
        <f t="shared" si="22"/>
        <v>0</v>
      </c>
      <c r="L103" s="10">
        <f t="shared" si="23"/>
        <v>0</v>
      </c>
      <c r="M103" s="10">
        <f t="shared" si="17"/>
        <v>0</v>
      </c>
      <c r="N103" s="23" t="e">
        <f t="shared" si="18"/>
        <v>#DIV/0!</v>
      </c>
      <c r="O103" s="19"/>
      <c r="P103" s="10">
        <v>0</v>
      </c>
      <c r="Q103" s="8">
        <v>0</v>
      </c>
      <c r="R103" s="8">
        <v>0</v>
      </c>
      <c r="S103" s="10">
        <f t="shared" si="19"/>
        <v>0</v>
      </c>
      <c r="T103" s="2" t="e">
        <f t="shared" si="20"/>
        <v>#DIV/0!</v>
      </c>
      <c r="Y103" s="9">
        <v>0</v>
      </c>
      <c r="Z103" s="9">
        <v>0</v>
      </c>
      <c r="AA103" s="9">
        <v>0</v>
      </c>
      <c r="AB103" s="9">
        <v>0</v>
      </c>
    </row>
    <row r="104" spans="1:28" x14ac:dyDescent="0.25">
      <c r="A104" s="16" t="s">
        <v>247</v>
      </c>
      <c r="B104" s="3" t="s">
        <v>247</v>
      </c>
      <c r="C104" s="6" t="s">
        <v>248</v>
      </c>
      <c r="D104" s="8">
        <v>0</v>
      </c>
      <c r="E104" s="8">
        <v>0</v>
      </c>
      <c r="F104" s="8">
        <v>0</v>
      </c>
      <c r="G104" s="8">
        <f t="shared" si="15"/>
        <v>0</v>
      </c>
      <c r="H104" s="11">
        <f t="shared" si="16"/>
        <v>0</v>
      </c>
      <c r="I104" s="19"/>
      <c r="J104" s="10">
        <f t="shared" si="21"/>
        <v>0</v>
      </c>
      <c r="K104" s="10">
        <f t="shared" si="22"/>
        <v>0</v>
      </c>
      <c r="L104" s="10">
        <f t="shared" si="23"/>
        <v>0</v>
      </c>
      <c r="M104" s="10">
        <f t="shared" si="17"/>
        <v>0</v>
      </c>
      <c r="N104" s="23" t="e">
        <f t="shared" si="18"/>
        <v>#DIV/0!</v>
      </c>
      <c r="O104" s="19"/>
      <c r="P104" s="10">
        <v>0</v>
      </c>
      <c r="Q104" s="8">
        <v>0</v>
      </c>
      <c r="R104" s="8">
        <v>0</v>
      </c>
      <c r="S104" s="10">
        <f t="shared" si="19"/>
        <v>0</v>
      </c>
      <c r="T104" s="2" t="e">
        <f t="shared" si="20"/>
        <v>#DIV/0!</v>
      </c>
      <c r="Y104" s="9">
        <v>0</v>
      </c>
      <c r="Z104" s="9">
        <v>0</v>
      </c>
      <c r="AA104" s="9">
        <v>0</v>
      </c>
      <c r="AB104" s="9">
        <v>0</v>
      </c>
    </row>
  </sheetData>
  <mergeCells count="4">
    <mergeCell ref="P1:S1"/>
    <mergeCell ref="D1:G1"/>
    <mergeCell ref="J1:L1"/>
    <mergeCell ref="Y1:A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1</vt:lpstr>
      <vt:lpstr>VALOR FONASA gc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Nicolás</dc:creator>
  <cp:lastModifiedBy>Cristian Guerra Muñoz</cp:lastModifiedBy>
  <cp:lastPrinted>2024-03-13T16:03:41Z</cp:lastPrinted>
  <dcterms:created xsi:type="dcterms:W3CDTF">2024-01-16T12:55:45Z</dcterms:created>
  <dcterms:modified xsi:type="dcterms:W3CDTF">2024-05-15T20:29:39Z</dcterms:modified>
</cp:coreProperties>
</file>